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eddy\Desktop\Connectivity RFP\"/>
    </mc:Choice>
  </mc:AlternateContent>
  <bookViews>
    <workbookView xWindow="0" yWindow="0" windowWidth="10050" windowHeight="3015" tabRatio="406"/>
  </bookViews>
  <sheets>
    <sheet name="SITE LIST with COORDINATES" sheetId="4" r:id="rId1"/>
    <sheet name="UPDATED BANDWIDTH ESTIMATES" sheetId="3" r:id="rId2"/>
  </sheets>
  <definedNames>
    <definedName name="_xlnm._FilterDatabase" localSheetId="0" hidden="1">'SITE LIST with COORDINATES'!$A$1:$G$761</definedName>
    <definedName name="Site_Lis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" l="1"/>
  <c r="E22" i="3"/>
  <c r="D22" i="3"/>
  <c r="H21" i="3"/>
  <c r="E21" i="3"/>
  <c r="D21" i="3"/>
  <c r="H20" i="3"/>
  <c r="E20" i="3"/>
  <c r="D20" i="3"/>
  <c r="C19" i="3"/>
  <c r="H14" i="3"/>
  <c r="H13" i="3"/>
  <c r="H12" i="3"/>
  <c r="H11" i="3"/>
  <c r="H10" i="3"/>
  <c r="H9" i="3"/>
  <c r="H8" i="3"/>
  <c r="H7" i="3"/>
  <c r="H6" i="3"/>
  <c r="H15" i="3" s="1"/>
  <c r="L19" i="3" s="1"/>
  <c r="J21" i="3" l="1"/>
  <c r="C21" i="3"/>
  <c r="F21" i="3" s="1"/>
  <c r="G21" i="3" s="1"/>
  <c r="K21" i="3"/>
  <c r="L22" i="3"/>
  <c r="L20" i="3"/>
  <c r="L21" i="3"/>
  <c r="I20" i="3"/>
  <c r="I22" i="3"/>
  <c r="J20" i="3"/>
  <c r="J22" i="3"/>
  <c r="C20" i="3"/>
  <c r="F20" i="3" s="1"/>
  <c r="C22" i="3"/>
  <c r="F22" i="3" s="1"/>
  <c r="I21" i="3"/>
  <c r="M21" i="3" l="1"/>
  <c r="N21" i="3"/>
  <c r="K22" i="3"/>
  <c r="G22" i="3"/>
  <c r="G20" i="3"/>
  <c r="K20" i="3"/>
  <c r="M20" i="3" l="1"/>
  <c r="N20" i="3"/>
  <c r="M22" i="3"/>
  <c r="N22" i="3"/>
</calcChain>
</file>

<file path=xl/sharedStrings.xml><?xml version="1.0" encoding="utf-8"?>
<sst xmlns="http://schemas.openxmlformats.org/spreadsheetml/2006/main" count="3102" uniqueCount="855">
  <si>
    <t>Achikondi Women Community Friendly  Services Clinic</t>
  </si>
  <si>
    <t>Adventist Health Centre Lilongwe</t>
  </si>
  <si>
    <t>African Bible College Clinic</t>
  </si>
  <si>
    <t>PIH</t>
  </si>
  <si>
    <t>Ahi Private Clinic</t>
  </si>
  <si>
    <t>Airwing Clinic</t>
  </si>
  <si>
    <t>Akasale Private Clinic</t>
  </si>
  <si>
    <t>Alinafe Community Hospital</t>
  </si>
  <si>
    <t>Alliance One Clinic</t>
  </si>
  <si>
    <t>Alumenda Health Centre</t>
  </si>
  <si>
    <t>Amalika Health Centre</t>
  </si>
  <si>
    <t>Amecca Chilaweni Health Centre</t>
  </si>
  <si>
    <t>Area 18 Health Centre</t>
  </si>
  <si>
    <t>Lighthouse</t>
  </si>
  <si>
    <t>Area 18 Medi Clinic</t>
  </si>
  <si>
    <t>Area 25 Health Centre</t>
  </si>
  <si>
    <t>Area 30 Police Clinic</t>
  </si>
  <si>
    <t>Area 36 Private Clinic</t>
  </si>
  <si>
    <t>Mangochi</t>
  </si>
  <si>
    <t>Assalaam Clinic</t>
  </si>
  <si>
    <t>Atupele Health Centre</t>
  </si>
  <si>
    <t>Auction Holdings Limited Clinic Kanengo</t>
  </si>
  <si>
    <t>Balaka</t>
  </si>
  <si>
    <t>Balaka District Hospital</t>
  </si>
  <si>
    <t>Balaka Dream Clinic</t>
  </si>
  <si>
    <t>Balaka Opd Health Centre</t>
  </si>
  <si>
    <t>Bangwe Health Centre</t>
  </si>
  <si>
    <t>Bangwe Madina Health Centre</t>
  </si>
  <si>
    <t>Baylor Childrens Centre Of Excellence In Malawi</t>
  </si>
  <si>
    <t>Bembeke Health Centre</t>
  </si>
  <si>
    <t>Benga Health Centre</t>
  </si>
  <si>
    <t>Bereu Health Post</t>
  </si>
  <si>
    <t>Bethsaida Private Hospital</t>
  </si>
  <si>
    <t>Bilal Clinic</t>
  </si>
  <si>
    <t>Bilira Health Centre</t>
  </si>
  <si>
    <t>Billy Riordan Memorial Health Clinic</t>
  </si>
  <si>
    <t>Bimbi Health Centre</t>
  </si>
  <si>
    <t>Biriwiri Health Centre</t>
  </si>
  <si>
    <t>Blantyre Adventist Hospital</t>
  </si>
  <si>
    <t>Blantyre City Assembly Clinic</t>
  </si>
  <si>
    <t>Blantyre Dream Project</t>
  </si>
  <si>
    <t>Blantyre Water Board Clinic</t>
  </si>
  <si>
    <t>Blessings Hospital</t>
  </si>
  <si>
    <t>Blm Karonga</t>
  </si>
  <si>
    <t>Blm Lunzu</t>
  </si>
  <si>
    <t>Blm Mzimba</t>
  </si>
  <si>
    <t>Blm Rumphi</t>
  </si>
  <si>
    <t>Blm Zomba</t>
  </si>
  <si>
    <t>Bolero Rural Hospital</t>
  </si>
  <si>
    <t>Bondo Health Centre</t>
  </si>
  <si>
    <t>Bowe Health Centre</t>
  </si>
  <si>
    <t>Bua Dispensary</t>
  </si>
  <si>
    <t>Bua Health Centre</t>
  </si>
  <si>
    <t>Bula Health Centre</t>
  </si>
  <si>
    <t>Bulala Health Centre</t>
  </si>
  <si>
    <t>Bunda College</t>
  </si>
  <si>
    <t>Bvumbwe Research Health Centre</t>
  </si>
  <si>
    <t>Bwaila Hospital Martin Preuss Centre</t>
  </si>
  <si>
    <t>Bwanje Health Centre</t>
  </si>
  <si>
    <t>Bwengu Health Centre</t>
  </si>
  <si>
    <t>Care Medical Clinic</t>
  </si>
  <si>
    <t>Carlsberg / Sobo Clinic Blantyre</t>
  </si>
  <si>
    <t>Carlsberg / Sobo Clinic Lilongwe</t>
  </si>
  <si>
    <t>Central East African Railways Clinic</t>
  </si>
  <si>
    <t>Central Health Clinic Area 47</t>
  </si>
  <si>
    <t>Chadza Health Centre</t>
  </si>
  <si>
    <t>Chagunda Health Centre</t>
  </si>
  <si>
    <t>Chakhadza Health Centre</t>
  </si>
  <si>
    <t>Chamba Dispensary</t>
  </si>
  <si>
    <t>Chamba Health Centre</t>
  </si>
  <si>
    <t>Chambe Health Centre</t>
  </si>
  <si>
    <t>Chambo Health Centre</t>
  </si>
  <si>
    <t>Champiti Health Centre</t>
  </si>
  <si>
    <t>Chamwabvi Dispensary</t>
  </si>
  <si>
    <t>Chancellor College Clinic</t>
  </si>
  <si>
    <t>Changalume Barracks Clinic</t>
  </si>
  <si>
    <t>Changata Health Centre</t>
  </si>
  <si>
    <t>Chankhungu Health Centre</t>
  </si>
  <si>
    <t>Chapananga Health Centre</t>
  </si>
  <si>
    <t>Chavala Health Centre</t>
  </si>
  <si>
    <t>Chesamu Health Centre</t>
  </si>
  <si>
    <t>Chichiri Escom Clinic</t>
  </si>
  <si>
    <t>Chichiri Prison Clinic</t>
  </si>
  <si>
    <t>Chididi Health Centre Nkhotakota</t>
  </si>
  <si>
    <t>Chididi Health Centre Nsanje</t>
  </si>
  <si>
    <t>Chiendausiku Health Centre</t>
  </si>
  <si>
    <t>Chifunga Health Centre</t>
  </si>
  <si>
    <t>Chigodi Health Centre</t>
  </si>
  <si>
    <t>Chikande Health Centre</t>
  </si>
  <si>
    <t>Chikangawa Health Centre</t>
  </si>
  <si>
    <t>Chikole Dispensary</t>
  </si>
  <si>
    <t>Chikowa Health Centre</t>
  </si>
  <si>
    <t>Chikowa Health Centre Lilongwe</t>
  </si>
  <si>
    <t>Chikuse Health Centre</t>
  </si>
  <si>
    <t>Chikwawa District Hospital</t>
  </si>
  <si>
    <t>Chikweo Health Centre</t>
  </si>
  <si>
    <t>Chikwina Health Centre</t>
  </si>
  <si>
    <t>Chilambwe Health Centre</t>
  </si>
  <si>
    <t>Chileka Health Centre Blantyre</t>
  </si>
  <si>
    <t>Chileka Health Centre Lilongwe Static Art Static Art</t>
  </si>
  <si>
    <t>Chileka Sda Health Centre</t>
  </si>
  <si>
    <t>Chilipa Health Centre Mangochi</t>
  </si>
  <si>
    <t>Chilipa Health Centre Zomba</t>
  </si>
  <si>
    <t>Chilobwe Majiga Health Centre</t>
  </si>
  <si>
    <t>Chilomoni Health Centre</t>
  </si>
  <si>
    <t>Chilomoni Private Clinic</t>
  </si>
  <si>
    <t>Chilonga Health Centre</t>
  </si>
  <si>
    <t>Chilumba Barracks Clinic</t>
  </si>
  <si>
    <t>Chilumba Rural Hospital</t>
  </si>
  <si>
    <t>Chimaliro Health Centre</t>
  </si>
  <si>
    <t>Chimatilo Health Centre</t>
  </si>
  <si>
    <t>Chimbalanga Health Centre</t>
  </si>
  <si>
    <t>Chimembe Health Centre</t>
  </si>
  <si>
    <t>Chimoto Health Centre</t>
  </si>
  <si>
    <t>Chimvu Health Centre</t>
  </si>
  <si>
    <t>Chimwawa Health Centre</t>
  </si>
  <si>
    <t>Chinamwali Private Clinic</t>
  </si>
  <si>
    <t>Chingale Health Centre</t>
  </si>
  <si>
    <t>Chingazi Health Centre</t>
  </si>
  <si>
    <t>Chinguluwe Health Centre Ntchisi</t>
  </si>
  <si>
    <t>Chinguluwe Health Centre Salima</t>
  </si>
  <si>
    <t>Chinkhwiri Health Centre</t>
  </si>
  <si>
    <t>Chintheche Rural Hospital</t>
  </si>
  <si>
    <t>Chinthembwe Health Centre</t>
  </si>
  <si>
    <t>Chinyama Health Centre</t>
  </si>
  <si>
    <t>Chioshya Health Centre</t>
  </si>
  <si>
    <t>Chioza Health Centre</t>
  </si>
  <si>
    <t>Chipho Health Centre</t>
  </si>
  <si>
    <t>Chiphwanya St Joseph Health Centre</t>
  </si>
  <si>
    <t>Chipini Health Centre</t>
  </si>
  <si>
    <t>Chipoka Health Centre</t>
  </si>
  <si>
    <t>Chiponde Health Centre</t>
  </si>
  <si>
    <t>Chipumi Health Centre</t>
  </si>
  <si>
    <t>Chipwaila Health Centre</t>
  </si>
  <si>
    <t>Chiradzulu District Hospital</t>
  </si>
  <si>
    <t>Chirimba Health Centre</t>
  </si>
  <si>
    <t>Chiringa Cham Health Centre</t>
  </si>
  <si>
    <t>Chiringa Maternity</t>
  </si>
  <si>
    <t>Chisala Health Centre</t>
  </si>
  <si>
    <t>Chisasu Health Post</t>
  </si>
  <si>
    <t>Chisepo Health Centre</t>
  </si>
  <si>
    <t>Chisitu Health Centre</t>
  </si>
  <si>
    <t>Chisoka Health Centre</t>
  </si>
  <si>
    <t>Chitala Health Centre</t>
  </si>
  <si>
    <t>Chitawira Private Hospital</t>
  </si>
  <si>
    <t>Chitedze Health Centre</t>
  </si>
  <si>
    <t>Chitekesa Health Centre</t>
  </si>
  <si>
    <t>Chitera Health Centre</t>
  </si>
  <si>
    <t>Chitheka Health Centre</t>
  </si>
  <si>
    <t>Chithumba Health Centre</t>
  </si>
  <si>
    <t>Chitimba Health Centre</t>
  </si>
  <si>
    <t>Chitipa District Hospital Umoyo Clinic</t>
  </si>
  <si>
    <t>Chitowo Health Centre</t>
  </si>
  <si>
    <t>Chiumbangame Health Centre</t>
  </si>
  <si>
    <t>Chiunda Health Centre</t>
  </si>
  <si>
    <t>Chiunjiza Health Centre</t>
  </si>
  <si>
    <t>Chiwamba Health Centre</t>
  </si>
  <si>
    <t>Chizolowondo Health Centre</t>
  </si>
  <si>
    <t>Choma Health Centre</t>
  </si>
  <si>
    <t>Chonde Health Centre</t>
  </si>
  <si>
    <t>Chongoni Health Centre</t>
  </si>
  <si>
    <t>Chulu Health Centre</t>
  </si>
  <si>
    <t>City Centre Clinic</t>
  </si>
  <si>
    <t>City Clinic Zomba</t>
  </si>
  <si>
    <t>Cobbe Barracks Hospital</t>
  </si>
  <si>
    <t>Comfort Clinic</t>
  </si>
  <si>
    <t>Daeyang Luke Hospital Public</t>
  </si>
  <si>
    <t>Dambe Health Centre</t>
  </si>
  <si>
    <t>Dedza District Hospital</t>
  </si>
  <si>
    <t>Diamphwi Health Centre</t>
  </si>
  <si>
    <t>Dickson Health Centre</t>
  </si>
  <si>
    <t>Didi Health Centre</t>
  </si>
  <si>
    <t>Discovery Medi Clinic</t>
  </si>
  <si>
    <t>Dolo Health Centre</t>
  </si>
  <si>
    <t>Domasi Rural Hospital</t>
  </si>
  <si>
    <t>Doviko Dispensary</t>
  </si>
  <si>
    <t>Dowa District Hospital</t>
  </si>
  <si>
    <t>Dr David Livingstone Memorial Clinic</t>
  </si>
  <si>
    <t>Dr Msachi's Clinic</t>
  </si>
  <si>
    <t>Dwambazi Rural Hospital</t>
  </si>
  <si>
    <t>Dwangwa Cane Growers Association Clinic</t>
  </si>
  <si>
    <t>Dwangwa Health Centre</t>
  </si>
  <si>
    <t>Dwangwa Matiki Clinic</t>
  </si>
  <si>
    <t>Dzaleka Health Centre</t>
  </si>
  <si>
    <t>Dzenje Maternity</t>
  </si>
  <si>
    <t>Dzenza Health Centre</t>
  </si>
  <si>
    <t>Dzindevu Health Centre</t>
  </si>
  <si>
    <t>Dziwe Health Centre</t>
  </si>
  <si>
    <t>Dzoole Health Centre</t>
  </si>
  <si>
    <t>Dzunje Dispensary</t>
  </si>
  <si>
    <t>Edingeni Health Centre</t>
  </si>
  <si>
    <t>Ehehleni Dispensary</t>
  </si>
  <si>
    <t>Ekwendeni Mission Hospital</t>
  </si>
  <si>
    <t>El-barakah Private Clinic</t>
  </si>
  <si>
    <t>Embangweni Mission Hospital</t>
  </si>
  <si>
    <t>Emfeni Health Centre</t>
  </si>
  <si>
    <t>Emsizini Health Centre</t>
  </si>
  <si>
    <t>Endindeni Health Centre</t>
  </si>
  <si>
    <t>Engucwini Health Post</t>
  </si>
  <si>
    <t>Enukweni Health Centre</t>
  </si>
  <si>
    <t>Enukweni Mission Health Centre</t>
  </si>
  <si>
    <t>Escom Clinic Lilongwe</t>
  </si>
  <si>
    <t>Escom Clinic Mzuzu</t>
  </si>
  <si>
    <t>Euthini Community Hospital</t>
  </si>
  <si>
    <t>Eva Demaya Centre</t>
  </si>
  <si>
    <t>Fidelity Private Clinic</t>
  </si>
  <si>
    <t>Fpam Clinic Dedza</t>
  </si>
  <si>
    <t>Fpam Clinic Dowa</t>
  </si>
  <si>
    <t>Fpam Clinic Kasungu</t>
  </si>
  <si>
    <t>Fpam Clinic Kawale</t>
  </si>
  <si>
    <t>Fpam Clinic Mzuzu</t>
  </si>
  <si>
    <t>Fpam Clinic Neno</t>
  </si>
  <si>
    <t>Fpam Clinic Ntcheu</t>
  </si>
  <si>
    <t>Friends Of Mulanje (fomo)</t>
  </si>
  <si>
    <t>Fulirwa Health Centre</t>
  </si>
  <si>
    <t>Gaga Health Centre</t>
  </si>
  <si>
    <t>Ganya Health Centre</t>
  </si>
  <si>
    <t>Gateway Clinic</t>
  </si>
  <si>
    <t>Gawanani Health Centre</t>
  </si>
  <si>
    <t>Gogode Dispensary</t>
  </si>
  <si>
    <t>Golomoti Health Centre</t>
  </si>
  <si>
    <t>Gombe Health Centre</t>
  </si>
  <si>
    <t>Good Hope Private Clinic</t>
  </si>
  <si>
    <t>Gowa Heath Centre</t>
  </si>
  <si>
    <t>Guillime Mission Hospital</t>
  </si>
  <si>
    <t>Gumba Health Centre</t>
  </si>
  <si>
    <t>H. Parker Sharp Health Centre (domasi Ccap)</t>
  </si>
  <si>
    <t>Hallena Oakley Ntambanyama Health Centre</t>
  </si>
  <si>
    <t>Hoho Health Centre</t>
  </si>
  <si>
    <t>Home Of Hope Clinic</t>
  </si>
  <si>
    <t>Iba Health Centre</t>
  </si>
  <si>
    <t>Ifumbo Health Centre</t>
  </si>
  <si>
    <t>Iponga Health Centre</t>
  </si>
  <si>
    <t>Jalasi Health Centre</t>
  </si>
  <si>
    <t>Jenda Health Centre</t>
  </si>
  <si>
    <t>Jti Leaf Clinic Kanengo</t>
  </si>
  <si>
    <t>Kabudula Rural Hospital</t>
  </si>
  <si>
    <t>Kabuwa Health Centre</t>
  </si>
  <si>
    <t>Kabwafu Health Centre</t>
  </si>
  <si>
    <t>Kachere Health Centre</t>
  </si>
  <si>
    <t>Kachere Private Clinic</t>
  </si>
  <si>
    <t>Kadango Dispensary</t>
  </si>
  <si>
    <t>Kadidi Health Centre</t>
  </si>
  <si>
    <t>Kafele Health Centre</t>
  </si>
  <si>
    <t>Kafukule Health Centre</t>
  </si>
  <si>
    <t>Kaigwazanga Health Centre</t>
  </si>
  <si>
    <t>Kakoma Health Centre</t>
  </si>
  <si>
    <t>Kalemba Community Hospital</t>
  </si>
  <si>
    <t>Kalembo Health Centre</t>
  </si>
  <si>
    <t>Kalikeni Private Clinic</t>
  </si>
  <si>
    <t>Kalikumbi Health Centre</t>
  </si>
  <si>
    <t>Kalimanjira Health Centre</t>
  </si>
  <si>
    <t>Kalinde Health Centre</t>
  </si>
  <si>
    <t>Kalulu Health Centre, Chikwawa</t>
  </si>
  <si>
    <t>Kaluluma Rural Hospital</t>
  </si>
  <si>
    <t>Kambenje Health Centre</t>
  </si>
  <si>
    <t>Kamboni Health Centre</t>
  </si>
  <si>
    <t>Kameme Health Centre</t>
  </si>
  <si>
    <t>Kamteteka Health Centre</t>
  </si>
  <si>
    <t>Kamuzu Academy Clinic</t>
  </si>
  <si>
    <t>Kamuzu Barracks</t>
  </si>
  <si>
    <t>Kamuzu Central Hospital Opd1</t>
  </si>
  <si>
    <t>Kamwe Health Centre</t>
  </si>
  <si>
    <t>Kande Health Centre</t>
  </si>
  <si>
    <t>Kandeu Health Centre</t>
  </si>
  <si>
    <t>Kanengo Tobacco Processors Clinic</t>
  </si>
  <si>
    <t>Kangolwa Health Centre</t>
  </si>
  <si>
    <t>Kang'oma Health Centre</t>
  </si>
  <si>
    <t>Kanjedza Police Clinic</t>
  </si>
  <si>
    <t>Kankao Health Centre</t>
  </si>
  <si>
    <t>Kansonga Health Centre Ntchisi</t>
  </si>
  <si>
    <t>Kanyama Health Centre</t>
  </si>
  <si>
    <t>Kanyezi Health Centre</t>
  </si>
  <si>
    <t>Kapanga Health Centre</t>
  </si>
  <si>
    <t>Kapelula Health Centre</t>
  </si>
  <si>
    <t>Kapenda Health Centre</t>
  </si>
  <si>
    <t>Kapeni Dream Centre</t>
  </si>
  <si>
    <t>Kapeni Health Centre</t>
  </si>
  <si>
    <t>Kaphatenga Health Centre</t>
  </si>
  <si>
    <t>Kaphuka Health Centre</t>
  </si>
  <si>
    <t>Kapichira Escom Clinic</t>
  </si>
  <si>
    <t>Kapili Health Centre</t>
  </si>
  <si>
    <t>Kapire Dream Centre</t>
  </si>
  <si>
    <t>Kapiri Mission Hospital</t>
  </si>
  <si>
    <t>Kaporo Rural Hospital</t>
  </si>
  <si>
    <t>Karonga District Hospital</t>
  </si>
  <si>
    <t>Kasalika Health Centre</t>
  </si>
  <si>
    <t>Kasese Health Centre</t>
  </si>
  <si>
    <t>Kaseye Mission Hospital</t>
  </si>
  <si>
    <t>Kasina Health Centre</t>
  </si>
  <si>
    <t>Kasinje Health Centre</t>
  </si>
  <si>
    <t>Kasitu Health Centre</t>
  </si>
  <si>
    <t>Kasoba Health Centre</t>
  </si>
  <si>
    <t>Kasungu District Hospital</t>
  </si>
  <si>
    <t>Katawa Health Centre</t>
  </si>
  <si>
    <t>Katchale Health Centre</t>
  </si>
  <si>
    <t>Katema Health Centre</t>
  </si>
  <si>
    <t>Katete Community Hospital</t>
  </si>
  <si>
    <t>Katimbira Health Centre</t>
  </si>
  <si>
    <t>Katowo Health Centre</t>
  </si>
  <si>
    <t>Katsekera Health Centre</t>
  </si>
  <si>
    <t>Katuli Health Centre</t>
  </si>
  <si>
    <t>Kaundu Health Centre</t>
  </si>
  <si>
    <t>Kavuzi Health Centre</t>
  </si>
  <si>
    <t>Kawale Health Centre</t>
  </si>
  <si>
    <t>Kawale Medical Services</t>
  </si>
  <si>
    <t>Kawamba Health Centre</t>
  </si>
  <si>
    <t>Kaweche Health Centre</t>
  </si>
  <si>
    <t>Kawinga Health Centre</t>
  </si>
  <si>
    <t>Kayembe Health Centre</t>
  </si>
  <si>
    <t>Khola Health Centre</t>
  </si>
  <si>
    <t>Khombedza Health Centre</t>
  </si>
  <si>
    <t>Khongoni Health Centre</t>
  </si>
  <si>
    <t>Khonjeni Health Centre</t>
  </si>
  <si>
    <t>Khosolo Health Centre</t>
  </si>
  <si>
    <t>Khuwi Health Centre</t>
  </si>
  <si>
    <t>Khuyukuyu Health Centre</t>
  </si>
  <si>
    <t>Koche Health Centre</t>
  </si>
  <si>
    <t>Kochilira Health Centre</t>
  </si>
  <si>
    <t>Kukalanga Health Centre</t>
  </si>
  <si>
    <t>Kunenekude Health Centre</t>
  </si>
  <si>
    <t>Kwitanda Health Centre</t>
  </si>
  <si>
    <t>Lafarge Cement Clinic</t>
  </si>
  <si>
    <t>Lakeview Health Centre</t>
  </si>
  <si>
    <t>Lambulira Health Centre</t>
  </si>
  <si>
    <t>Lengwe Health Centre</t>
  </si>
  <si>
    <t>Life Line Salima Health Centre</t>
  </si>
  <si>
    <t>Lifuwu Health Centre</t>
  </si>
  <si>
    <t>Ligowe Health Centre</t>
  </si>
  <si>
    <t>Likangala Health Centre</t>
  </si>
  <si>
    <t>Likuni Mission Hospital</t>
  </si>
  <si>
    <t>Lilongwe City Assembly Chinsapo</t>
  </si>
  <si>
    <t>Lilongwe Health Clinic</t>
  </si>
  <si>
    <t>Lilongwe Private Clinic</t>
  </si>
  <si>
    <t>Limbe Diagnostic Centre</t>
  </si>
  <si>
    <t>Limbe Health Centre</t>
  </si>
  <si>
    <t>Limbe Leaf Tobacco Clinic Lilongwe</t>
  </si>
  <si>
    <t>Limbe Leaf Tobacco Clinic Limbe</t>
  </si>
  <si>
    <t>Lingadzi Private Clinic</t>
  </si>
  <si>
    <t>Linyangwa Health Centre</t>
  </si>
  <si>
    <t>Lirangwe Health Centre</t>
  </si>
  <si>
    <t>Lisungwi Community Hospital</t>
  </si>
  <si>
    <t>Liuzi Health Centre</t>
  </si>
  <si>
    <t>Livingstonia Mission Hospital</t>
  </si>
  <si>
    <t>Liwaladzi Health Centre</t>
  </si>
  <si>
    <t>Liwonde Medical Clinic</t>
  </si>
  <si>
    <t>Lizulu Health Centre</t>
  </si>
  <si>
    <t>Lobi Rural Hospital</t>
  </si>
  <si>
    <t>Lodjwa Health Centre</t>
  </si>
  <si>
    <t>Ludzi St Josephs Health Centre</t>
  </si>
  <si>
    <t>Lugola Health Centre</t>
  </si>
  <si>
    <t>Lujeri Health Centre</t>
  </si>
  <si>
    <t>Lulanga Health Centre</t>
  </si>
  <si>
    <t>Lulwe Health Centre</t>
  </si>
  <si>
    <t>Lumbadzi Health Centre</t>
  </si>
  <si>
    <t>Lumbira / Mitsidi Health Centre</t>
  </si>
  <si>
    <t>Lundu Health Centre</t>
  </si>
  <si>
    <t>Lungwena Health Centre</t>
  </si>
  <si>
    <t>Lunjika Health Centre</t>
  </si>
  <si>
    <t>Lupembe Health Centre</t>
  </si>
  <si>
    <t>Lura Health Centre</t>
  </si>
  <si>
    <t>Luvwere Health Centre</t>
  </si>
  <si>
    <t>Luwalika Health Centre</t>
  </si>
  <si>
    <t>Luwani Health Centre</t>
  </si>
  <si>
    <t>Luwawa Health Centre</t>
  </si>
  <si>
    <t>Luwazi Health Centre</t>
  </si>
  <si>
    <t>Luwelezi Health Centre</t>
  </si>
  <si>
    <t>Luwuchi Health Centre</t>
  </si>
  <si>
    <t>Luzi Health Centre</t>
  </si>
  <si>
    <t>Lwezga Health Centre</t>
  </si>
  <si>
    <t>Mabiri Health Centre</t>
  </si>
  <si>
    <t>Machinga District Hospital</t>
  </si>
  <si>
    <t>Machinga Health Centre</t>
  </si>
  <si>
    <t>Machinjiri Health Centre</t>
  </si>
  <si>
    <t>Macro Blantyre</t>
  </si>
  <si>
    <t>Macro Lilongwe</t>
  </si>
  <si>
    <t>Macro Mzuzu</t>
  </si>
  <si>
    <t>Madede Health Centre</t>
  </si>
  <si>
    <t>Madisi Mission Hospital</t>
  </si>
  <si>
    <t>Madziabango Health Centre</t>
  </si>
  <si>
    <t>Maera Health Centre</t>
  </si>
  <si>
    <t>Mafco Health Centre</t>
  </si>
  <si>
    <t>Maganga Health Centre</t>
  </si>
  <si>
    <t>Magareta Health Centre</t>
  </si>
  <si>
    <t>Magomero Health Centre</t>
  </si>
  <si>
    <t>Mahowe Health Centre</t>
  </si>
  <si>
    <t>Majete (epicenter) Health Centre</t>
  </si>
  <si>
    <t>Makanjira Health Centre</t>
  </si>
  <si>
    <t>Makapwa Health Centre</t>
  </si>
  <si>
    <t>Makata Dispensary Ndirande</t>
  </si>
  <si>
    <t>Makata Health Centre Lunzu</t>
  </si>
  <si>
    <t>Makhanga Health Centre</t>
  </si>
  <si>
    <t>Makhetha Clinic</t>
  </si>
  <si>
    <t>Makhwira Health Centre</t>
  </si>
  <si>
    <t>Makiyoni Health Centre</t>
  </si>
  <si>
    <t>Makungwa Health Centre</t>
  </si>
  <si>
    <t>Makwapala Health Centre</t>
  </si>
  <si>
    <t>Makwasa Estate Clinic</t>
  </si>
  <si>
    <t>Malabada Health Centre</t>
  </si>
  <si>
    <t>Malambo St Theresa Health Centre</t>
  </si>
  <si>
    <t>Malamulo Day Clinic</t>
  </si>
  <si>
    <t>Malamulo Mission Hospital</t>
  </si>
  <si>
    <t>Malawi Army Marine Camp Hospital</t>
  </si>
  <si>
    <t>Maldeco Fisheries Clinic</t>
  </si>
  <si>
    <t>Malembo Health Centre Lilongwe</t>
  </si>
  <si>
    <t>Malembo Health Centre Mangochi</t>
  </si>
  <si>
    <t>Malidadi Health Centre</t>
  </si>
  <si>
    <t>Malingunde Health Centre</t>
  </si>
  <si>
    <t>Malmed Private Clinic</t>
  </si>
  <si>
    <t>Malombe Health Centre</t>
  </si>
  <si>
    <t>Malomo Health Centre</t>
  </si>
  <si>
    <t>Malowa Health Centre</t>
  </si>
  <si>
    <t>Malukula Health Centre</t>
  </si>
  <si>
    <t>Maluwa Health Centre</t>
  </si>
  <si>
    <t>Mama Khadija Private Clinic Namwera</t>
  </si>
  <si>
    <t>Mangamba Health Centre</t>
  </si>
  <si>
    <t>Mangochi District Hospital</t>
  </si>
  <si>
    <t>Mangulenje Health Centre</t>
  </si>
  <si>
    <t>Mangunda Health Centre</t>
  </si>
  <si>
    <t>Manjawira Maternity</t>
  </si>
  <si>
    <t>Manolo Health Centre</t>
  </si>
  <si>
    <t>Manyamula Health Centre</t>
  </si>
  <si>
    <t>Mapanga Maternity</t>
  </si>
  <si>
    <t>Mapelera Health Centre</t>
  </si>
  <si>
    <t>Masasa Health Centre</t>
  </si>
  <si>
    <t>Mase Health Centre</t>
  </si>
  <si>
    <t>Masenjere Health Centre</t>
  </si>
  <si>
    <t>Masm Area 43</t>
  </si>
  <si>
    <t>Masm Medi Clinic Katoto</t>
  </si>
  <si>
    <t>Masm Medi Clinic Lilongwe</t>
  </si>
  <si>
    <t>Masm Medi Clinic Limbe</t>
  </si>
  <si>
    <t>Masm Medi Clinic Zomba</t>
  </si>
  <si>
    <t>Matanda Health Centre</t>
  </si>
  <si>
    <t>Matandani Health Centre</t>
  </si>
  <si>
    <t>Matapila Health Centre</t>
  </si>
  <si>
    <t>Matawale Health Centre</t>
  </si>
  <si>
    <t>Matiya Health Centre</t>
  </si>
  <si>
    <t>Matope Health Centre</t>
  </si>
  <si>
    <t>Matuli Health Centre</t>
  </si>
  <si>
    <t>Matumba Health Centre</t>
  </si>
  <si>
    <t>Maula Health Centre</t>
  </si>
  <si>
    <t>Maula Prison Health Centre Static Art</t>
  </si>
  <si>
    <t>Mauwa Health Centre</t>
  </si>
  <si>
    <t>Mayaka Health Centre</t>
  </si>
  <si>
    <t>Mayani Health Centre</t>
  </si>
  <si>
    <t>Maziko Private Clinic</t>
  </si>
  <si>
    <t>Mazunga Private Clinic</t>
  </si>
  <si>
    <t>Mbabvi Health Centre</t>
  </si>
  <si>
    <t>Mbalachanda Health Centre</t>
  </si>
  <si>
    <t>Mbang'ombe 1 Health Centre</t>
  </si>
  <si>
    <t>Mbang'ombe 2 Health Centre</t>
  </si>
  <si>
    <t>Mbayani Health Centre</t>
  </si>
  <si>
    <t>Mbenje Health Centre</t>
  </si>
  <si>
    <t>Mbera Health Centre</t>
  </si>
  <si>
    <t>Mbingwa Health Centre</t>
  </si>
  <si>
    <t>Mbiza Health Centre</t>
  </si>
  <si>
    <t>Mbonechera Health Centre</t>
  </si>
  <si>
    <t>Mbulumbuzi Health Centre</t>
  </si>
  <si>
    <t>Mbwatalika Health Centre</t>
  </si>
  <si>
    <t>Mcguire Wellness Center (child Legacy)</t>
  </si>
  <si>
    <t>Mchima Clinic</t>
  </si>
  <si>
    <t>Mchinji District Hospital Mwai Clinic</t>
  </si>
  <si>
    <t>Mchoka Health Centre</t>
  </si>
  <si>
    <t>Mdeka Health Centre</t>
  </si>
  <si>
    <t>Mdunga Health Centre</t>
  </si>
  <si>
    <t>Medicare City Centre Clinic / City Centre Clinic / Makadam Pvt Clinic</t>
  </si>
  <si>
    <t>Merit Private Clinic</t>
  </si>
  <si>
    <t>Mfera Health Centre</t>
  </si>
  <si>
    <t>Mganja Health Centre</t>
  </si>
  <si>
    <t>Mhalaunda Health Centre</t>
  </si>
  <si>
    <t>Mhuju Rural Hospital</t>
  </si>
  <si>
    <t>Mianga Health Centre</t>
  </si>
  <si>
    <t>Midzemba Health Centre</t>
  </si>
  <si>
    <t>Migowi Health Centre</t>
  </si>
  <si>
    <t>Mikolongwe Health Centre</t>
  </si>
  <si>
    <t>Mikondo Dispensary</t>
  </si>
  <si>
    <t>Mikundi Health Centre</t>
  </si>
  <si>
    <t>Milepa Health Centre</t>
  </si>
  <si>
    <t>Milonde Health Centre</t>
  </si>
  <si>
    <t>Mimosa Dispensary</t>
  </si>
  <si>
    <t>Ming'ongo Health Centre</t>
  </si>
  <si>
    <t>Minimini Dispensary</t>
  </si>
  <si>
    <t>Misomali Health Centre</t>
  </si>
  <si>
    <t>Misuku Health Centre</t>
  </si>
  <si>
    <t>Mitengo Health Centre St Joseph</t>
  </si>
  <si>
    <t>Mitundu Community Hospital</t>
  </si>
  <si>
    <t>Mkanda Health Centre</t>
  </si>
  <si>
    <t>Mkhota Rural Growth Health Centre</t>
  </si>
  <si>
    <t>Mkhuzi Health Centre</t>
  </si>
  <si>
    <t>Mkoma Health Centre</t>
  </si>
  <si>
    <t>Mkomaola Health Centre</t>
  </si>
  <si>
    <t>Mkumaniza Health Centre</t>
  </si>
  <si>
    <t>Mkumba Health Centre</t>
  </si>
  <si>
    <t>Mkwepere Health Centre</t>
  </si>
  <si>
    <t>Mlale Mission Hospital</t>
  </si>
  <si>
    <t>Mlambe Mission Hospital</t>
  </si>
  <si>
    <t>Mlanda Health Centre</t>
  </si>
  <si>
    <t>Mlangeni Health Centre</t>
  </si>
  <si>
    <t>Mlomba Health Centre</t>
  </si>
  <si>
    <t>Mlowe Health Centre</t>
  </si>
  <si>
    <t>Mmambo Health Centre</t>
  </si>
  <si>
    <t>Mnyanja Health Centre</t>
  </si>
  <si>
    <t>Monkeybay Community Hospital</t>
  </si>
  <si>
    <t>Moyale Barracks Health Centre</t>
  </si>
  <si>
    <t>Moyo Private Clinic</t>
  </si>
  <si>
    <t>Mpala Health Centre</t>
  </si>
  <si>
    <t>Mpamantha Health Centre</t>
  </si>
  <si>
    <t>Mpamba Health Centre</t>
  </si>
  <si>
    <t>Mpasa Health Centre</t>
  </si>
  <si>
    <t>Mpata Health Centre</t>
  </si>
  <si>
    <t>Mpemba Health Centre</t>
  </si>
  <si>
    <t>Mpepa Health Centre</t>
  </si>
  <si>
    <t>Mphati Health Centre</t>
  </si>
  <si>
    <t>Mphepozinai Dispensary</t>
  </si>
  <si>
    <t>Mpherembe Health Centre</t>
  </si>
  <si>
    <t>Mphompha Health Centre</t>
  </si>
  <si>
    <t>Mphunzi Health Centre</t>
  </si>
  <si>
    <t>Mpingo Maternity</t>
  </si>
  <si>
    <t>Mpiri Health Centre</t>
  </si>
  <si>
    <t>Mpondasi Health Centre</t>
  </si>
  <si>
    <t>Mponela Rural Hospital</t>
  </si>
  <si>
    <t>Mposa Health Centre</t>
  </si>
  <si>
    <t>Msakambewa Health Centre</t>
  </si>
  <si>
    <t>Msambe Health Centre</t>
  </si>
  <si>
    <t>Msenjere Health Centre</t>
  </si>
  <si>
    <t>Msese Health Centre</t>
  </si>
  <si>
    <t>Mtakataka Health Centre</t>
  </si>
  <si>
    <t>Mtende Health Centre</t>
  </si>
  <si>
    <t>Mtendere Health Centre</t>
  </si>
  <si>
    <t>Mtengoumodzi Private Hospital</t>
  </si>
  <si>
    <t>Mtengowanthenga Community Hospital</t>
  </si>
  <si>
    <t>Mtengowanthenga Dream Project</t>
  </si>
  <si>
    <t>Mtenthera Health Centre</t>
  </si>
  <si>
    <t>Mtimabii Health Centre</t>
  </si>
  <si>
    <t>Mtonda Health Centre</t>
  </si>
  <si>
    <t>Mtosa Health Centre</t>
  </si>
  <si>
    <t>Mtunthama Health Centre</t>
  </si>
  <si>
    <t>Mtwalo Health Centre</t>
  </si>
  <si>
    <t>Mua Mission Hospital</t>
  </si>
  <si>
    <t>Mulanje District Hospital</t>
  </si>
  <si>
    <t>Mulanje Mission Hospital</t>
  </si>
  <si>
    <t>Mulibwanji Hospital</t>
  </si>
  <si>
    <t>Mulomba Health Centre</t>
  </si>
  <si>
    <t>Muloza Health Centre</t>
  </si>
  <si>
    <t>Mulungu Alinafe Clinic</t>
  </si>
  <si>
    <t>Mvera Army Camp</t>
  </si>
  <si>
    <t>Mvera Mission Hospital</t>
  </si>
  <si>
    <t>Mwachira Private Clinic</t>
  </si>
  <si>
    <t>Mwaiwathu Private Hospital</t>
  </si>
  <si>
    <t>Mwandama Health Centre</t>
  </si>
  <si>
    <t>Mwanga Health Centre</t>
  </si>
  <si>
    <t>Mwangala Health Centre</t>
  </si>
  <si>
    <t>Mwansambo Health Centre</t>
  </si>
  <si>
    <t>Mwanza Clinic Area 3</t>
  </si>
  <si>
    <t>Mwanza District Hospital</t>
  </si>
  <si>
    <t>Mwazisi Health Centre</t>
  </si>
  <si>
    <t>Mzalangwe Health Centre</t>
  </si>
  <si>
    <t>Mzambazi Community Hospital</t>
  </si>
  <si>
    <t>Mzandu Health Centre</t>
  </si>
  <si>
    <t>Mzenga Health Centre</t>
  </si>
  <si>
    <t>Mzimba District Hospital</t>
  </si>
  <si>
    <t>Mziza Health Centre</t>
  </si>
  <si>
    <t>Mzokoto Health Centre</t>
  </si>
  <si>
    <t>Mzuzu Central Hospital Rainbow Clinic</t>
  </si>
  <si>
    <t>Mzuzu Central Prison</t>
  </si>
  <si>
    <t>Mzuzu Health Centre</t>
  </si>
  <si>
    <t>Mzuzu University Clinic</t>
  </si>
  <si>
    <t>Naisi Health Centre</t>
  </si>
  <si>
    <t>Nakalazi Health Centre</t>
  </si>
  <si>
    <t>Nalunga Mafika Health Centre</t>
  </si>
  <si>
    <t>Namadidi Health Centre</t>
  </si>
  <si>
    <t>Namadzi Health Centre</t>
  </si>
  <si>
    <t>Namalaka Health Centre</t>
  </si>
  <si>
    <t>Namandanje Health Centre</t>
  </si>
  <si>
    <t>Namanja Health Centre</t>
  </si>
  <si>
    <t>Namanolo Health Centre</t>
  </si>
  <si>
    <t>Namasalima Health Centre Mulanje</t>
  </si>
  <si>
    <t>Namasalima Health Centre Zomba</t>
  </si>
  <si>
    <t>Nambazo Health Centre</t>
  </si>
  <si>
    <t>Nambuma Health Centre</t>
  </si>
  <si>
    <t>Namdumbo Health Centre</t>
  </si>
  <si>
    <t>Namikango Health Centre</t>
  </si>
  <si>
    <t>Namikoko Health Centre</t>
  </si>
  <si>
    <t>Naming'omba Health Centre</t>
  </si>
  <si>
    <t>Namitambo Health Centre</t>
  </si>
  <si>
    <t>Namphungo Health Centre</t>
  </si>
  <si>
    <t>Namulenga Health Centre</t>
  </si>
  <si>
    <t>Namwera Health Centre</t>
  </si>
  <si>
    <t>Nancholi Dispensary</t>
  </si>
  <si>
    <t>Nancholi Youth Organisation Clinic</t>
  </si>
  <si>
    <t>Nangalamu Health Centre</t>
  </si>
  <si>
    <t>Nankhwali Health Centre</t>
  </si>
  <si>
    <t>Nankumba Health Centre</t>
  </si>
  <si>
    <t>Naphimba Health Centre</t>
  </si>
  <si>
    <t>Nasawa Health Centre</t>
  </si>
  <si>
    <t>Nathenje Health Centre</t>
  </si>
  <si>
    <t>Nayinunje Health Centre</t>
  </si>
  <si>
    <t>Nayuchi Health Centre</t>
  </si>
  <si>
    <t>Nazombe Health Centre (gogo Nazombe)</t>
  </si>
  <si>
    <t>Ndakwera Health Centre</t>
  </si>
  <si>
    <t>Ndamera Health Centre</t>
  </si>
  <si>
    <t>Ndaula Health Centre</t>
  </si>
  <si>
    <t>Ndirande Health Centre</t>
  </si>
  <si>
    <t>Ndunde Health Centre</t>
  </si>
  <si>
    <t>Neno District Hospital</t>
  </si>
  <si>
    <t>Neno Parish Health Centre</t>
  </si>
  <si>
    <t>New State House Dispensary</t>
  </si>
  <si>
    <t>Ngabu Rural Hospital</t>
  </si>
  <si>
    <t>Ngabu Sda Health Centre</t>
  </si>
  <si>
    <t>Ngala Health Centre</t>
  </si>
  <si>
    <t>Ngana Health Centre</t>
  </si>
  <si>
    <t>Ngapani Health Centre</t>
  </si>
  <si>
    <t>Ngodzi Health Centre</t>
  </si>
  <si>
    <t>Ngokwe Health Centre</t>
  </si>
  <si>
    <t>Ng'onga Health Centre</t>
  </si>
  <si>
    <t>Ngoni Health Centre</t>
  </si>
  <si>
    <t>Ngwelero Health Centre</t>
  </si>
  <si>
    <t>Njuyu Health Centre</t>
  </si>
  <si>
    <t>Nkalo Health Centre</t>
  </si>
  <si>
    <t>Nkasala Health Centre</t>
  </si>
  <si>
    <t>Nkhalango Clinic</t>
  </si>
  <si>
    <t>Nkhamenya Community Hospital</t>
  </si>
  <si>
    <t>Nkhatabay District Hospital</t>
  </si>
  <si>
    <t>Nkhatabay Private Clinic</t>
  </si>
  <si>
    <t>Nkhoma Mission Hospital</t>
  </si>
  <si>
    <t>Nkhorongo Health Centre</t>
  </si>
  <si>
    <t>Nkhotakota District Hospital</t>
  </si>
  <si>
    <t>Nkhulambe Health Centre</t>
  </si>
  <si>
    <t>Nkhunga Health Centre</t>
  </si>
  <si>
    <t>Nkhwayi Health Centre</t>
  </si>
  <si>
    <t>Nkhwazi Health Centre</t>
  </si>
  <si>
    <t>Nkombedzi Health Centre</t>
  </si>
  <si>
    <t>Nkope Health Centre</t>
  </si>
  <si>
    <t>Nkula Health Centre</t>
  </si>
  <si>
    <t>Nsanama Health Centre</t>
  </si>
  <si>
    <t>Nsanje District Hospital</t>
  </si>
  <si>
    <t>Nsaru Health Centre</t>
  </si>
  <si>
    <t>Nsipe Health Centre</t>
  </si>
  <si>
    <t>Nsiyaludzu Health Centre</t>
  </si>
  <si>
    <t>Ntaja Health Centre</t>
  </si>
  <si>
    <t>Ntcheu District Hospital</t>
  </si>
  <si>
    <t>Ntchisi District Hospital</t>
  </si>
  <si>
    <t>Nthalire Health Centre</t>
  </si>
  <si>
    <t>Nthenje Dispensary</t>
  </si>
  <si>
    <t>Ntholowa Health Centre</t>
  </si>
  <si>
    <t>Nthondo Health Centre</t>
  </si>
  <si>
    <t>Nthondo Health Centre Lilongwe</t>
  </si>
  <si>
    <t>Nthungwa Health Centre</t>
  </si>
  <si>
    <t>Nyamanda Private Clinic</t>
  </si>
  <si>
    <t>Nyambadwe Private Hospital</t>
  </si>
  <si>
    <t>Nyambi Health Centre</t>
  </si>
  <si>
    <t>Nyamithuthu Health Centre</t>
  </si>
  <si>
    <t>Nyungwe Health Centre</t>
  </si>
  <si>
    <t>Nzama Health Centre</t>
  </si>
  <si>
    <t>Ofesi Dispensary</t>
  </si>
  <si>
    <t>Pace Clinic</t>
  </si>
  <si>
    <t>Parachute Battalion Clinic</t>
  </si>
  <si>
    <t>Partners In Hope Clinic Dalitso Clinic (private)</t>
  </si>
  <si>
    <t>Partners In Hope Clinic Moyo Clinic (public)</t>
  </si>
  <si>
    <t>Pensulo Health Centre</t>
  </si>
  <si>
    <t>Phalombe Health Centre</t>
  </si>
  <si>
    <t>Phalombe Mission Hospital Holy Family</t>
  </si>
  <si>
    <t>Phalula Health Centre</t>
  </si>
  <si>
    <t>Phimbi Health Centre</t>
  </si>
  <si>
    <t>Phirilongwe Health Centre</t>
  </si>
  <si>
    <t>Phokera Health Centre</t>
  </si>
  <si>
    <t>Pim Health Centre</t>
  </si>
  <si>
    <t>Pirimiti Health Centre</t>
  </si>
  <si>
    <t>Police College Health Centre Mua</t>
  </si>
  <si>
    <t>Police College Hospital Zomba</t>
  </si>
  <si>
    <t>Polytechnic Blantyre</t>
  </si>
  <si>
    <t>Queen Elizabeth Central Hospital</t>
  </si>
  <si>
    <t>Raiply Clinic</t>
  </si>
  <si>
    <t>Rumphi District Hospital</t>
  </si>
  <si>
    <t>Ruo Dispensary</t>
  </si>
  <si>
    <t>Sadzi Health Centre</t>
  </si>
  <si>
    <t>Salima District Hospital</t>
  </si>
  <si>
    <t>Sambankhanga Health Centre</t>
  </si>
  <si>
    <t>Sangilo Health Centre</t>
  </si>
  <si>
    <t>Sanjika Clinic</t>
  </si>
  <si>
    <t>Sankhulani Health Centre</t>
  </si>
  <si>
    <t>Santhe Health Centre</t>
  </si>
  <si>
    <t>Satemwa Clinic</t>
  </si>
  <si>
    <t>Senga Bay Baptist Medical Clinic</t>
  </si>
  <si>
    <t>Senzani Health Centre</t>
  </si>
  <si>
    <t>Sharpe Valley Health Centre</t>
  </si>
  <si>
    <t>Shifa Private Clinic</t>
  </si>
  <si>
    <t>Simulemba Health Centre</t>
  </si>
  <si>
    <t>Sinyala Health Centre</t>
  </si>
  <si>
    <t>Sister Martha Hospital</t>
  </si>
  <si>
    <t>Sister Theresa Community Hospital Mikoke</t>
  </si>
  <si>
    <t>Soche Adventist Health Centre</t>
  </si>
  <si>
    <t>Soche Maternity</t>
  </si>
  <si>
    <t>Somba Health Centre</t>
  </si>
  <si>
    <t>Sorgin Health Centre</t>
  </si>
  <si>
    <t>Sos Childrens Village Blantyre</t>
  </si>
  <si>
    <t>South Lunzu Health Centre</t>
  </si>
  <si>
    <t>Ssh</t>
  </si>
  <si>
    <t>St Andrews Clinic</t>
  </si>
  <si>
    <t>St Anne's Health Centre</t>
  </si>
  <si>
    <t>St Anne's Mission Hospital</t>
  </si>
  <si>
    <t>St Augustine Health Centre</t>
  </si>
  <si>
    <t>St Faith Anglican Clinic</t>
  </si>
  <si>
    <t>St Gabriel Mission Hospital</t>
  </si>
  <si>
    <t>St John Of God Clinic</t>
  </si>
  <si>
    <t>St John's Mission Hospital</t>
  </si>
  <si>
    <t>St Joseph Mission Hospital Nguludi</t>
  </si>
  <si>
    <t>St Lukes Mission Hospital</t>
  </si>
  <si>
    <t>St Martins Mission Hospital</t>
  </si>
  <si>
    <t>St Martins Molere Health Centre</t>
  </si>
  <si>
    <t>St Mary's Chisumulu Health Centre</t>
  </si>
  <si>
    <t>St Montfort Hospital</t>
  </si>
  <si>
    <t>St Peters Mission Hospital</t>
  </si>
  <si>
    <t>St Vincent Health Centre Chadzunda</t>
  </si>
  <si>
    <t>Sucoma Clinic Illovo</t>
  </si>
  <si>
    <t>Sukasanje Health Centre</t>
  </si>
  <si>
    <t>Sunrise Private Clinic</t>
  </si>
  <si>
    <t>Tachira Private Clinic</t>
  </si>
  <si>
    <t>Tedzani Escom Clinic</t>
  </si>
  <si>
    <t>Tembwe Health Centre</t>
  </si>
  <si>
    <t>Tengani Health Centre</t>
  </si>
  <si>
    <t>Thambani Health Centre</t>
  </si>
  <si>
    <t>Thavite Health Centre</t>
  </si>
  <si>
    <t>The Clinic</t>
  </si>
  <si>
    <t>Thekerani Health Centre</t>
  </si>
  <si>
    <t>Thembe Health Centre</t>
  </si>
  <si>
    <t>Thomasi Health Centre</t>
  </si>
  <si>
    <t>Thondwe Health Centre</t>
  </si>
  <si>
    <t>Thonje Health Centre</t>
  </si>
  <si>
    <t>Thuchila Health Centre</t>
  </si>
  <si>
    <t>Thumbwe Health Centre</t>
  </si>
  <si>
    <t>Thunduwike Health Centre</t>
  </si>
  <si>
    <t>Thunga Health Centre</t>
  </si>
  <si>
    <t>Thyolo District Hospital</t>
  </si>
  <si>
    <t>Tikondane Private Clinic</t>
  </si>
  <si>
    <t>Tiyese Private Maternity</t>
  </si>
  <si>
    <t>Trinity Mission Hospital</t>
  </si>
  <si>
    <t>Tsangano Health Centre</t>
  </si>
  <si>
    <t>Tsoyo Dispensary</t>
  </si>
  <si>
    <t>Tulonkhondo Health Centre</t>
  </si>
  <si>
    <t>Ukwe Health Centre</t>
  </si>
  <si>
    <t>Ulongwe Health Centre</t>
  </si>
  <si>
    <t>Umoyo Private Clinic</t>
  </si>
  <si>
    <t>Umunthu Foundation Clinic</t>
  </si>
  <si>
    <t>Usisya Health Centre</t>
  </si>
  <si>
    <t>Utale 1 Health Centre</t>
  </si>
  <si>
    <t>Utale 2 Health Centre</t>
  </si>
  <si>
    <t>Vibangala Dispensary</t>
  </si>
  <si>
    <t>Wenya Health Centre</t>
  </si>
  <si>
    <t>Wezi Medical Centre</t>
  </si>
  <si>
    <t>Wiliro Health Centre</t>
  </si>
  <si>
    <t>Wimbe Health Centre</t>
  </si>
  <si>
    <t>World Medical Fund</t>
  </si>
  <si>
    <t>Yankho Private Clinic</t>
  </si>
  <si>
    <t>Zalewa Pih</t>
  </si>
  <si>
    <t>Zilindo Health Centre</t>
  </si>
  <si>
    <t>Zingwangwa Health Centre</t>
  </si>
  <si>
    <t>Zoa Health Centre</t>
  </si>
  <si>
    <t>Zomba Central Hospital Tisungane Clinic</t>
  </si>
  <si>
    <t>Zomba Central Prison Clinic</t>
  </si>
  <si>
    <t>Zomba Mental Hospital</t>
  </si>
  <si>
    <t>ms</t>
  </si>
  <si>
    <t>#</t>
  </si>
  <si>
    <t>Site Name</t>
  </si>
  <si>
    <t>Data Size (GB)</t>
  </si>
  <si>
    <t>Maximum Requirement</t>
  </si>
  <si>
    <t>X</t>
  </si>
  <si>
    <t>QECH</t>
  </si>
  <si>
    <t xml:space="preserve">EMR SQL Latency </t>
  </si>
  <si>
    <t>Thumbwe</t>
  </si>
  <si>
    <t>Mzuzu Central</t>
  </si>
  <si>
    <t>St Gabriels</t>
  </si>
  <si>
    <t>HB</t>
  </si>
  <si>
    <t>Likangala</t>
  </si>
  <si>
    <t>MB</t>
  </si>
  <si>
    <t>Chitekesa</t>
  </si>
  <si>
    <t>LB</t>
  </si>
  <si>
    <t>Sample Average</t>
  </si>
  <si>
    <t>Site Classification</t>
  </si>
  <si>
    <t>Cohort Size</t>
  </si>
  <si>
    <t>EMR Monthly Size (MB)</t>
  </si>
  <si>
    <t>LIMS</t>
  </si>
  <si>
    <t>Monthly DB Backup (MB)</t>
  </si>
  <si>
    <t>Monthly Cumulative Data (GB)</t>
  </si>
  <si>
    <t>Fixed Fields</t>
  </si>
  <si>
    <t>High Burden(Sample)</t>
  </si>
  <si>
    <t>Medium Burden (Sample)</t>
  </si>
  <si>
    <t>Low burden (Sample)</t>
  </si>
  <si>
    <t>Central Region</t>
  </si>
  <si>
    <t>Central Western Zone</t>
  </si>
  <si>
    <t>Lilongwe District</t>
  </si>
  <si>
    <t>Southern Region</t>
  </si>
  <si>
    <t>South Eastern Zone</t>
  </si>
  <si>
    <t>Zomba District</t>
  </si>
  <si>
    <t>South Western Zone</t>
  </si>
  <si>
    <t>Chiradzulu District</t>
  </si>
  <si>
    <t>Central Eastern Zone</t>
  </si>
  <si>
    <t>Nkhotakota District</t>
  </si>
  <si>
    <t>Chikwawa District</t>
  </si>
  <si>
    <t>Thyolo District</t>
  </si>
  <si>
    <t>Blantyre District</t>
  </si>
  <si>
    <t>Mangochi District</t>
  </si>
  <si>
    <t>Northern Region</t>
  </si>
  <si>
    <t>Northern Zone</t>
  </si>
  <si>
    <t>Karonga District</t>
  </si>
  <si>
    <t>Balaka District</t>
  </si>
  <si>
    <t>Dedza District</t>
  </si>
  <si>
    <t>Ntcheu District</t>
  </si>
  <si>
    <t>Mzimba District</t>
  </si>
  <si>
    <t>Rumphi District</t>
  </si>
  <si>
    <t>Mulanje District</t>
  </si>
  <si>
    <t>Dowa District</t>
  </si>
  <si>
    <t>Kasungu District</t>
  </si>
  <si>
    <t>Nkhata Bay District</t>
  </si>
  <si>
    <t>Salima District</t>
  </si>
  <si>
    <t>Machinga District</t>
  </si>
  <si>
    <t>Chitipa District</t>
  </si>
  <si>
    <t>Nsanje District</t>
  </si>
  <si>
    <t>Neno District</t>
  </si>
  <si>
    <t>Ntchisi District</t>
  </si>
  <si>
    <t>Mchinji District</t>
  </si>
  <si>
    <t>Phalombe District</t>
  </si>
  <si>
    <t>South East Zone</t>
  </si>
  <si>
    <t>Khondowe Health Centre</t>
  </si>
  <si>
    <t>Mwanza District</t>
  </si>
  <si>
    <t>Mpherere Health Centre</t>
  </si>
  <si>
    <t>Likoma District</t>
  </si>
  <si>
    <t>LONGITUDE</t>
  </si>
  <si>
    <t>LATITUDE</t>
  </si>
  <si>
    <t>1)  DDE will sync once to all sites per encounter.</t>
  </si>
  <si>
    <t>2)  No LIMS included.</t>
  </si>
  <si>
    <t>4)  Maximum Number of Table encounter would update = 6.</t>
  </si>
  <si>
    <t>3)  Encounter Size Calculated from size of observation table in MB/# of Records in table (rounded to two places).</t>
  </si>
  <si>
    <t>5)  Number of Encounters per Visit: 20% will do VL tests, and the results will be entered at the ART workstations from the LAB, as LIMS is a part of ART.</t>
  </si>
  <si>
    <t>ASSUMPTIONS:</t>
  </si>
  <si>
    <t>DATA BUNDLE SIZE CALCULATIONS</t>
  </si>
  <si>
    <t>SITE AVAILABILITY AND 
POWER UPTIME MITIGATION</t>
  </si>
  <si>
    <t>12 hours max</t>
  </si>
  <si>
    <t>LATENCY</t>
  </si>
  <si>
    <t>DDE Couch DB  Max is</t>
  </si>
  <si>
    <t>GB to MB</t>
  </si>
  <si>
    <t>Monthly EMR (Modules) (MB)</t>
  </si>
  <si>
    <t>EMR Daily
Size (MB)</t>
  </si>
  <si>
    <t>Days in
Month</t>
  </si>
  <si>
    <t>Monthly 
DDE (MB)</t>
  </si>
  <si>
    <t>SAMPLE DB ESTIMATIONS</t>
  </si>
  <si>
    <t>FACTOR FOR
DB SIZE</t>
  </si>
  <si>
    <t xml:space="preserve">Monthly Data 
Overheads (MB) </t>
  </si>
  <si>
    <t>REGION</t>
  </si>
  <si>
    <t>ZONE</t>
  </si>
  <si>
    <t>DISTRICT</t>
  </si>
  <si>
    <t>SITE NAME</t>
  </si>
  <si>
    <t># of
Sites</t>
  </si>
  <si>
    <t xml:space="preserve">Monthly
# Visits </t>
  </si>
  <si>
    <t>Encounter Size (MB)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</si>
</sst>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rgb="FF000000"/>
      <name val="Calibri"/>
      <family val="2"/>
    </font>
    <font>
      <b/>
      <i/>
      <sz val="14"/>
      <name val="Calibri"/>
      <family val="2"/>
    </font>
    <font>
      <i/>
      <sz val="14"/>
      <name val="Calibri"/>
      <family val="2"/>
    </font>
    <font>
      <i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999999"/>
      </patternFill>
    </fill>
    <fill>
      <patternFill patternType="solid">
        <fgColor theme="0" tint="-0.249977111117893"/>
        <bgColor rgb="FF9999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rgb="FF999999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14999847407452621"/>
        <bgColor rgb="FFB7B7B7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0" fontId="3" fillId="9" borderId="2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3" fontId="15" fillId="7" borderId="2" xfId="1" applyNumberFormat="1" applyFont="1" applyFill="1" applyBorder="1" applyAlignment="1">
      <alignment horizontal="center" vertical="center"/>
    </xf>
    <xf numFmtId="164" fontId="15" fillId="7" borderId="2" xfId="1" applyNumberFormat="1" applyFont="1" applyFill="1" applyBorder="1" applyAlignment="1">
      <alignment horizontal="center" vertical="center"/>
    </xf>
    <xf numFmtId="4" fontId="15" fillId="7" borderId="2" xfId="1" applyNumberFormat="1" applyFont="1" applyFill="1" applyBorder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165" fontId="19" fillId="0" borderId="0" xfId="1" applyNumberFormat="1" applyFont="1" applyAlignment="1">
      <alignment vertical="center"/>
    </xf>
    <xf numFmtId="0" fontId="1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top" wrapText="1" indent="2"/>
    </xf>
    <xf numFmtId="0" fontId="5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top" indent="2"/>
    </xf>
    <xf numFmtId="0" fontId="9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2" fillId="5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vertical="center"/>
    </xf>
    <xf numFmtId="0" fontId="13" fillId="6" borderId="5" xfId="1" applyFont="1" applyFill="1" applyBorder="1" applyAlignment="1">
      <alignment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1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5703125" style="41" bestFit="1" customWidth="1"/>
    <col min="2" max="2" width="18.28515625" style="42" customWidth="1"/>
    <col min="3" max="3" width="20.5703125" style="42" bestFit="1" customWidth="1"/>
    <col min="4" max="4" width="18.28515625" style="42" bestFit="1" customWidth="1"/>
    <col min="5" max="5" width="62.28515625" style="42" bestFit="1" customWidth="1"/>
    <col min="6" max="6" width="13.7109375" style="41" bestFit="1" customWidth="1"/>
    <col min="7" max="7" width="13" style="41" bestFit="1" customWidth="1"/>
  </cols>
  <sheetData>
    <row r="1" spans="1:7" x14ac:dyDescent="0.25">
      <c r="A1" s="40" t="s">
        <v>762</v>
      </c>
      <c r="B1" s="40" t="s">
        <v>848</v>
      </c>
      <c r="C1" s="40" t="s">
        <v>849</v>
      </c>
      <c r="D1" s="40" t="s">
        <v>850</v>
      </c>
      <c r="E1" s="40" t="s">
        <v>851</v>
      </c>
      <c r="F1" s="40" t="s">
        <v>827</v>
      </c>
      <c r="G1" s="40" t="s">
        <v>828</v>
      </c>
    </row>
    <row r="2" spans="1:7" x14ac:dyDescent="0.25">
      <c r="A2" s="41">
        <v>1</v>
      </c>
      <c r="B2" s="42" t="s">
        <v>788</v>
      </c>
      <c r="C2" s="42" t="s">
        <v>789</v>
      </c>
      <c r="D2" s="42" t="s">
        <v>790</v>
      </c>
      <c r="E2" s="42" t="s">
        <v>0</v>
      </c>
      <c r="F2" s="41">
        <v>33.779299999999999</v>
      </c>
      <c r="G2" s="41">
        <v>-13.95473</v>
      </c>
    </row>
    <row r="3" spans="1:7" x14ac:dyDescent="0.25">
      <c r="A3" s="41">
        <v>2</v>
      </c>
      <c r="B3" s="42" t="s">
        <v>788</v>
      </c>
      <c r="C3" s="42" t="s">
        <v>789</v>
      </c>
      <c r="D3" s="42" t="s">
        <v>790</v>
      </c>
      <c r="E3" s="42" t="s">
        <v>1</v>
      </c>
      <c r="F3" s="41">
        <v>33.779299999999999</v>
      </c>
      <c r="G3" s="41">
        <v>-13.95473</v>
      </c>
    </row>
    <row r="4" spans="1:7" x14ac:dyDescent="0.25">
      <c r="A4" s="41">
        <v>3</v>
      </c>
      <c r="B4" s="42" t="s">
        <v>788</v>
      </c>
      <c r="C4" s="42" t="s">
        <v>789</v>
      </c>
      <c r="D4" s="42" t="s">
        <v>790</v>
      </c>
      <c r="E4" s="42" t="s">
        <v>2</v>
      </c>
      <c r="F4" s="41">
        <v>33.741289999999999</v>
      </c>
      <c r="G4" s="41">
        <v>-13.968159999999999</v>
      </c>
    </row>
    <row r="5" spans="1:7" x14ac:dyDescent="0.25">
      <c r="A5" s="41">
        <v>4</v>
      </c>
      <c r="B5" s="42" t="s">
        <v>791</v>
      </c>
      <c r="C5" s="42" t="s">
        <v>792</v>
      </c>
      <c r="D5" s="42" t="s">
        <v>793</v>
      </c>
      <c r="E5" s="42" t="s">
        <v>4</v>
      </c>
      <c r="F5" s="41">
        <v>34.476500000000001</v>
      </c>
      <c r="G5" s="41">
        <v>-15.80397</v>
      </c>
    </row>
    <row r="6" spans="1:7" x14ac:dyDescent="0.25">
      <c r="A6" s="41">
        <v>5</v>
      </c>
      <c r="B6" s="42" t="s">
        <v>788</v>
      </c>
      <c r="C6" s="42" t="s">
        <v>789</v>
      </c>
      <c r="D6" s="42" t="s">
        <v>790</v>
      </c>
      <c r="E6" s="42" t="s">
        <v>5</v>
      </c>
    </row>
    <row r="7" spans="1:7" x14ac:dyDescent="0.25">
      <c r="A7" s="41">
        <v>6</v>
      </c>
      <c r="B7" s="42" t="s">
        <v>791</v>
      </c>
      <c r="C7" s="42" t="s">
        <v>794</v>
      </c>
      <c r="D7" s="42" t="s">
        <v>795</v>
      </c>
      <c r="E7" s="42" t="s">
        <v>6</v>
      </c>
    </row>
    <row r="8" spans="1:7" x14ac:dyDescent="0.25">
      <c r="A8" s="41">
        <v>7</v>
      </c>
      <c r="B8" s="42" t="s">
        <v>788</v>
      </c>
      <c r="C8" s="42" t="s">
        <v>796</v>
      </c>
      <c r="D8" s="42" t="s">
        <v>797</v>
      </c>
      <c r="E8" s="42" t="s">
        <v>7</v>
      </c>
      <c r="F8" s="41">
        <v>34.243389999999998</v>
      </c>
      <c r="G8" s="41">
        <v>-13.38794</v>
      </c>
    </row>
    <row r="9" spans="1:7" x14ac:dyDescent="0.25">
      <c r="A9" s="41">
        <v>8</v>
      </c>
      <c r="B9" s="42" t="s">
        <v>788</v>
      </c>
      <c r="C9" s="42" t="s">
        <v>789</v>
      </c>
      <c r="D9" s="42" t="s">
        <v>790</v>
      </c>
      <c r="E9" s="42" t="s">
        <v>8</v>
      </c>
      <c r="F9" s="41">
        <v>33.801079999999999</v>
      </c>
      <c r="G9" s="41">
        <v>-13.895709999999999</v>
      </c>
    </row>
    <row r="10" spans="1:7" x14ac:dyDescent="0.25">
      <c r="A10" s="41">
        <v>9</v>
      </c>
      <c r="B10" s="42" t="s">
        <v>791</v>
      </c>
      <c r="C10" s="42" t="s">
        <v>794</v>
      </c>
      <c r="D10" s="42" t="s">
        <v>798</v>
      </c>
      <c r="E10" s="42" t="s">
        <v>9</v>
      </c>
      <c r="F10" s="41">
        <v>34.853760000000001</v>
      </c>
      <c r="G10" s="41">
        <v>-16.151990000000001</v>
      </c>
    </row>
    <row r="11" spans="1:7" x14ac:dyDescent="0.25">
      <c r="A11" s="41">
        <v>10</v>
      </c>
      <c r="B11" s="42" t="s">
        <v>791</v>
      </c>
      <c r="C11" s="42" t="s">
        <v>794</v>
      </c>
      <c r="D11" s="42" t="s">
        <v>799</v>
      </c>
      <c r="E11" s="42" t="s">
        <v>10</v>
      </c>
      <c r="F11" s="41">
        <v>35.031599999999997</v>
      </c>
      <c r="G11" s="41">
        <v>-15.989420000000001</v>
      </c>
    </row>
    <row r="12" spans="1:7" x14ac:dyDescent="0.25">
      <c r="A12" s="41">
        <v>11</v>
      </c>
      <c r="B12" s="42" t="s">
        <v>791</v>
      </c>
      <c r="C12" s="42" t="s">
        <v>794</v>
      </c>
      <c r="D12" s="42" t="s">
        <v>800</v>
      </c>
      <c r="E12" s="42" t="s">
        <v>11</v>
      </c>
    </row>
    <row r="13" spans="1:7" x14ac:dyDescent="0.25">
      <c r="A13" s="41">
        <v>12</v>
      </c>
      <c r="B13" s="42" t="s">
        <v>788</v>
      </c>
      <c r="C13" s="42" t="s">
        <v>789</v>
      </c>
      <c r="D13" s="42" t="s">
        <v>790</v>
      </c>
      <c r="E13" s="42" t="s">
        <v>12</v>
      </c>
      <c r="F13" s="41">
        <v>33.780999999999999</v>
      </c>
      <c r="G13" s="41">
        <v>-13.941000000000001</v>
      </c>
    </row>
    <row r="14" spans="1:7" x14ac:dyDescent="0.25">
      <c r="A14" s="41">
        <v>13</v>
      </c>
      <c r="B14" s="42" t="s">
        <v>788</v>
      </c>
      <c r="C14" s="42" t="s">
        <v>789</v>
      </c>
      <c r="D14" s="42" t="s">
        <v>790</v>
      </c>
      <c r="E14" s="42" t="s">
        <v>14</v>
      </c>
      <c r="F14" s="41">
        <v>33.770829999999997</v>
      </c>
      <c r="G14" s="41">
        <v>-13.94454</v>
      </c>
    </row>
    <row r="15" spans="1:7" x14ac:dyDescent="0.25">
      <c r="A15" s="41">
        <v>14</v>
      </c>
      <c r="B15" s="42" t="s">
        <v>788</v>
      </c>
      <c r="C15" s="42" t="s">
        <v>789</v>
      </c>
      <c r="D15" s="42" t="s">
        <v>790</v>
      </c>
      <c r="E15" s="42" t="s">
        <v>15</v>
      </c>
      <c r="F15" s="41">
        <v>33.773890000000002</v>
      </c>
      <c r="G15" s="41">
        <v>-13.89242</v>
      </c>
    </row>
    <row r="16" spans="1:7" x14ac:dyDescent="0.25">
      <c r="A16" s="41">
        <v>15</v>
      </c>
      <c r="B16" s="42" t="s">
        <v>788</v>
      </c>
      <c r="C16" s="42" t="s">
        <v>789</v>
      </c>
      <c r="D16" s="42" t="s">
        <v>790</v>
      </c>
      <c r="E16" s="42" t="s">
        <v>16</v>
      </c>
      <c r="F16" s="41">
        <v>33.784390000000002</v>
      </c>
      <c r="G16" s="41">
        <v>-13.92775</v>
      </c>
    </row>
    <row r="17" spans="1:7" x14ac:dyDescent="0.25">
      <c r="A17" s="41">
        <v>16</v>
      </c>
      <c r="B17" s="42" t="s">
        <v>788</v>
      </c>
      <c r="C17" s="42" t="s">
        <v>789</v>
      </c>
      <c r="D17" s="42" t="s">
        <v>790</v>
      </c>
      <c r="E17" s="42" t="s">
        <v>17</v>
      </c>
    </row>
    <row r="18" spans="1:7" x14ac:dyDescent="0.25">
      <c r="A18" s="41">
        <v>17</v>
      </c>
      <c r="B18" s="42" t="s">
        <v>791</v>
      </c>
      <c r="C18" s="42" t="s">
        <v>792</v>
      </c>
      <c r="D18" s="42" t="s">
        <v>801</v>
      </c>
      <c r="E18" s="42" t="s">
        <v>19</v>
      </c>
      <c r="F18" s="41">
        <v>35.192210000000003</v>
      </c>
      <c r="G18" s="41">
        <v>-14.54537</v>
      </c>
    </row>
    <row r="19" spans="1:7" x14ac:dyDescent="0.25">
      <c r="A19" s="41">
        <v>18</v>
      </c>
      <c r="B19" s="42" t="s">
        <v>802</v>
      </c>
      <c r="C19" s="42" t="s">
        <v>803</v>
      </c>
      <c r="D19" s="42" t="s">
        <v>804</v>
      </c>
      <c r="E19" s="42" t="s">
        <v>20</v>
      </c>
      <c r="F19" s="41">
        <v>33.83746</v>
      </c>
      <c r="G19" s="41">
        <v>-9.7341329999999999</v>
      </c>
    </row>
    <row r="20" spans="1:7" x14ac:dyDescent="0.25">
      <c r="A20" s="41">
        <v>19</v>
      </c>
      <c r="B20" s="42" t="s">
        <v>788</v>
      </c>
      <c r="C20" s="42" t="s">
        <v>789</v>
      </c>
      <c r="D20" s="42" t="s">
        <v>790</v>
      </c>
      <c r="E20" s="42" t="s">
        <v>21</v>
      </c>
      <c r="F20" s="41">
        <v>33.799520000000001</v>
      </c>
      <c r="G20" s="41">
        <v>-13.890890000000001</v>
      </c>
    </row>
    <row r="21" spans="1:7" x14ac:dyDescent="0.25">
      <c r="A21" s="41">
        <v>20</v>
      </c>
      <c r="B21" s="42" t="s">
        <v>791</v>
      </c>
      <c r="C21" s="42" t="s">
        <v>792</v>
      </c>
      <c r="D21" s="42" t="s">
        <v>805</v>
      </c>
      <c r="E21" s="42" t="s">
        <v>23</v>
      </c>
      <c r="F21" s="41">
        <v>34.949530000000003</v>
      </c>
      <c r="G21" s="41">
        <v>-14.985139999999999</v>
      </c>
    </row>
    <row r="22" spans="1:7" x14ac:dyDescent="0.25">
      <c r="A22" s="41">
        <v>21</v>
      </c>
      <c r="B22" s="42" t="s">
        <v>791</v>
      </c>
      <c r="C22" s="42" t="s">
        <v>792</v>
      </c>
      <c r="D22" s="42" t="s">
        <v>805</v>
      </c>
      <c r="E22" s="42" t="s">
        <v>24</v>
      </c>
      <c r="F22" s="41">
        <v>34.952480000000001</v>
      </c>
      <c r="G22" s="41">
        <v>-15.003220000000001</v>
      </c>
    </row>
    <row r="23" spans="1:7" x14ac:dyDescent="0.25">
      <c r="A23" s="41">
        <v>22</v>
      </c>
      <c r="B23" s="42" t="s">
        <v>791</v>
      </c>
      <c r="C23" s="42" t="s">
        <v>792</v>
      </c>
      <c r="D23" s="42" t="s">
        <v>805</v>
      </c>
      <c r="E23" s="42" t="s">
        <v>25</v>
      </c>
      <c r="F23" s="41">
        <v>34.961640000000003</v>
      </c>
      <c r="G23" s="41">
        <v>-14.99119</v>
      </c>
    </row>
    <row r="24" spans="1:7" x14ac:dyDescent="0.25">
      <c r="A24" s="41">
        <v>23</v>
      </c>
      <c r="B24" s="42" t="s">
        <v>791</v>
      </c>
      <c r="C24" s="42" t="s">
        <v>794</v>
      </c>
      <c r="D24" s="42" t="s">
        <v>800</v>
      </c>
      <c r="E24" s="42" t="s">
        <v>26</v>
      </c>
      <c r="F24" s="41">
        <v>35.080469999999998</v>
      </c>
      <c r="G24" s="41">
        <v>-15.823829999999999</v>
      </c>
    </row>
    <row r="25" spans="1:7" x14ac:dyDescent="0.25">
      <c r="A25" s="41">
        <v>24</v>
      </c>
      <c r="B25" s="42" t="s">
        <v>791</v>
      </c>
      <c r="C25" s="42" t="s">
        <v>794</v>
      </c>
      <c r="D25" s="42" t="s">
        <v>800</v>
      </c>
      <c r="E25" s="42" t="s">
        <v>27</v>
      </c>
    </row>
    <row r="26" spans="1:7" x14ac:dyDescent="0.25">
      <c r="A26" s="41">
        <v>25</v>
      </c>
      <c r="B26" s="42" t="s">
        <v>788</v>
      </c>
      <c r="C26" s="42" t="s">
        <v>789</v>
      </c>
      <c r="D26" s="42" t="s">
        <v>790</v>
      </c>
      <c r="E26" s="42" t="s">
        <v>28</v>
      </c>
    </row>
    <row r="27" spans="1:7" x14ac:dyDescent="0.25">
      <c r="A27" s="41">
        <v>26</v>
      </c>
      <c r="B27" s="42" t="s">
        <v>788</v>
      </c>
      <c r="C27" s="42" t="s">
        <v>789</v>
      </c>
      <c r="D27" s="42" t="s">
        <v>806</v>
      </c>
      <c r="E27" s="42" t="s">
        <v>29</v>
      </c>
      <c r="F27" s="41">
        <v>34.424529999999997</v>
      </c>
      <c r="G27" s="41">
        <v>-14.358309999999999</v>
      </c>
    </row>
    <row r="28" spans="1:7" x14ac:dyDescent="0.25">
      <c r="A28" s="41">
        <v>27</v>
      </c>
      <c r="B28" s="42" t="s">
        <v>788</v>
      </c>
      <c r="C28" s="42" t="s">
        <v>796</v>
      </c>
      <c r="D28" s="42" t="s">
        <v>797</v>
      </c>
      <c r="E28" s="42" t="s">
        <v>30</v>
      </c>
      <c r="F28" s="41">
        <v>34.274030000000003</v>
      </c>
      <c r="G28" s="41">
        <v>-13.36853</v>
      </c>
    </row>
    <row r="29" spans="1:7" x14ac:dyDescent="0.25">
      <c r="A29" s="41">
        <v>28</v>
      </c>
      <c r="B29" s="42" t="s">
        <v>791</v>
      </c>
      <c r="C29" s="42" t="s">
        <v>794</v>
      </c>
      <c r="D29" s="42" t="s">
        <v>798</v>
      </c>
      <c r="E29" s="42" t="s">
        <v>31</v>
      </c>
      <c r="F29" s="41">
        <v>34.823053000000002</v>
      </c>
      <c r="G29" s="41">
        <v>-16.018816999999999</v>
      </c>
    </row>
    <row r="30" spans="1:7" x14ac:dyDescent="0.25">
      <c r="A30" s="41">
        <v>29</v>
      </c>
      <c r="B30" s="42" t="s">
        <v>788</v>
      </c>
      <c r="C30" s="42" t="s">
        <v>789</v>
      </c>
      <c r="D30" s="42" t="s">
        <v>790</v>
      </c>
      <c r="E30" s="42" t="s">
        <v>32</v>
      </c>
      <c r="F30" s="41">
        <v>33.792020000000001</v>
      </c>
      <c r="G30" s="41">
        <v>-13.933870000000001</v>
      </c>
    </row>
    <row r="31" spans="1:7" x14ac:dyDescent="0.25">
      <c r="A31" s="41">
        <v>30</v>
      </c>
      <c r="B31" s="42" t="s">
        <v>791</v>
      </c>
      <c r="C31" s="42" t="s">
        <v>794</v>
      </c>
      <c r="D31" s="42" t="s">
        <v>795</v>
      </c>
      <c r="E31" s="42" t="s">
        <v>33</v>
      </c>
      <c r="F31" s="41">
        <v>35.130470000000003</v>
      </c>
      <c r="G31" s="41">
        <v>-15.73978</v>
      </c>
    </row>
    <row r="32" spans="1:7" x14ac:dyDescent="0.25">
      <c r="A32" s="41">
        <v>31</v>
      </c>
      <c r="B32" s="42" t="s">
        <v>788</v>
      </c>
      <c r="C32" s="42" t="s">
        <v>789</v>
      </c>
      <c r="D32" s="42" t="s">
        <v>807</v>
      </c>
      <c r="E32" s="42" t="s">
        <v>34</v>
      </c>
      <c r="F32" s="41">
        <v>34.852530000000002</v>
      </c>
      <c r="G32" s="41">
        <v>-14.825609999999999</v>
      </c>
    </row>
    <row r="33" spans="1:7" x14ac:dyDescent="0.25">
      <c r="A33" s="41">
        <v>32</v>
      </c>
      <c r="B33" s="42" t="s">
        <v>791</v>
      </c>
      <c r="C33" s="42" t="s">
        <v>792</v>
      </c>
      <c r="D33" s="42" t="s">
        <v>801</v>
      </c>
      <c r="E33" s="42" t="s">
        <v>35</v>
      </c>
      <c r="F33" s="41">
        <v>34.840440000000001</v>
      </c>
      <c r="G33" s="41">
        <v>-14.03205</v>
      </c>
    </row>
    <row r="34" spans="1:7" x14ac:dyDescent="0.25">
      <c r="A34" s="41">
        <v>33</v>
      </c>
      <c r="B34" s="42" t="s">
        <v>791</v>
      </c>
      <c r="C34" s="42" t="s">
        <v>792</v>
      </c>
      <c r="D34" s="42" t="s">
        <v>793</v>
      </c>
      <c r="E34" s="42" t="s">
        <v>36</v>
      </c>
      <c r="F34" s="41">
        <v>35.479439999999997</v>
      </c>
      <c r="G34" s="41">
        <v>-15.30922</v>
      </c>
    </row>
    <row r="35" spans="1:7" x14ac:dyDescent="0.25">
      <c r="A35" s="41">
        <v>34</v>
      </c>
      <c r="B35" s="42" t="s">
        <v>788</v>
      </c>
      <c r="C35" s="42" t="s">
        <v>789</v>
      </c>
      <c r="D35" s="42" t="s">
        <v>807</v>
      </c>
      <c r="E35" s="42" t="s">
        <v>37</v>
      </c>
      <c r="F35" s="41">
        <v>34.638309999999997</v>
      </c>
      <c r="G35" s="41">
        <v>-14.817</v>
      </c>
    </row>
    <row r="36" spans="1:7" x14ac:dyDescent="0.25">
      <c r="A36" s="41">
        <v>35</v>
      </c>
      <c r="B36" s="42" t="s">
        <v>791</v>
      </c>
      <c r="C36" s="42" t="s">
        <v>794</v>
      </c>
      <c r="D36" s="42" t="s">
        <v>800</v>
      </c>
      <c r="E36" s="42" t="s">
        <v>38</v>
      </c>
      <c r="F36" s="41">
        <v>35.003100000000003</v>
      </c>
      <c r="G36" s="41">
        <v>-15.782400000000001</v>
      </c>
    </row>
    <row r="37" spans="1:7" x14ac:dyDescent="0.25">
      <c r="A37" s="41">
        <v>36</v>
      </c>
      <c r="B37" s="42" t="s">
        <v>791</v>
      </c>
      <c r="C37" s="42" t="s">
        <v>794</v>
      </c>
      <c r="D37" s="42" t="s">
        <v>800</v>
      </c>
      <c r="E37" s="42" t="s">
        <v>39</v>
      </c>
      <c r="F37" s="41">
        <v>35.034030000000001</v>
      </c>
      <c r="G37" s="41">
        <v>-15.803280000000001</v>
      </c>
    </row>
    <row r="38" spans="1:7" x14ac:dyDescent="0.25">
      <c r="A38" s="41">
        <v>37</v>
      </c>
      <c r="B38" s="42" t="s">
        <v>791</v>
      </c>
      <c r="C38" s="42" t="s">
        <v>794</v>
      </c>
      <c r="D38" s="42" t="s">
        <v>800</v>
      </c>
      <c r="E38" s="42" t="s">
        <v>40</v>
      </c>
      <c r="F38" s="41">
        <v>35.012729999999998</v>
      </c>
      <c r="G38" s="41">
        <v>-15.79182</v>
      </c>
    </row>
    <row r="39" spans="1:7" x14ac:dyDescent="0.25">
      <c r="A39" s="41">
        <v>38</v>
      </c>
      <c r="B39" s="42" t="s">
        <v>791</v>
      </c>
      <c r="C39" s="42" t="s">
        <v>794</v>
      </c>
      <c r="D39" s="42" t="s">
        <v>800</v>
      </c>
      <c r="E39" s="42" t="s">
        <v>41</v>
      </c>
      <c r="F39" s="41">
        <v>35.038110000000003</v>
      </c>
      <c r="G39" s="41">
        <v>-15.795299999999999</v>
      </c>
    </row>
    <row r="40" spans="1:7" x14ac:dyDescent="0.25">
      <c r="A40" s="41">
        <v>39</v>
      </c>
      <c r="B40" s="42" t="s">
        <v>788</v>
      </c>
      <c r="C40" s="42" t="s">
        <v>789</v>
      </c>
      <c r="D40" s="42" t="s">
        <v>790</v>
      </c>
      <c r="E40" s="42" t="s">
        <v>42</v>
      </c>
      <c r="F40" s="41">
        <v>33.817070000000001</v>
      </c>
      <c r="G40" s="41">
        <v>-13.790990000000001</v>
      </c>
    </row>
    <row r="41" spans="1:7" x14ac:dyDescent="0.25">
      <c r="A41" s="41">
        <v>40</v>
      </c>
      <c r="B41" s="42" t="s">
        <v>802</v>
      </c>
      <c r="C41" s="42" t="s">
        <v>803</v>
      </c>
      <c r="D41" s="42" t="s">
        <v>804</v>
      </c>
      <c r="E41" s="42" t="s">
        <v>43</v>
      </c>
      <c r="F41" s="41">
        <v>33.924169999999997</v>
      </c>
      <c r="G41" s="41">
        <v>-9.9405560000000008</v>
      </c>
    </row>
    <row r="42" spans="1:7" x14ac:dyDescent="0.25">
      <c r="A42" s="41">
        <v>41</v>
      </c>
      <c r="B42" s="42" t="s">
        <v>791</v>
      </c>
      <c r="C42" s="42" t="s">
        <v>794</v>
      </c>
      <c r="D42" s="42" t="s">
        <v>800</v>
      </c>
      <c r="E42" s="42" t="s">
        <v>44</v>
      </c>
      <c r="F42" s="41">
        <v>35.02028</v>
      </c>
      <c r="G42" s="41">
        <v>-15.65114</v>
      </c>
    </row>
    <row r="43" spans="1:7" x14ac:dyDescent="0.25">
      <c r="A43" s="41">
        <v>42</v>
      </c>
      <c r="B43" s="42" t="s">
        <v>802</v>
      </c>
      <c r="C43" s="42" t="s">
        <v>803</v>
      </c>
      <c r="D43" s="42" t="s">
        <v>808</v>
      </c>
      <c r="E43" s="42" t="s">
        <v>45</v>
      </c>
      <c r="F43" s="41">
        <v>33.593890000000002</v>
      </c>
      <c r="G43" s="41">
        <v>-11.89861</v>
      </c>
    </row>
    <row r="44" spans="1:7" x14ac:dyDescent="0.25">
      <c r="A44" s="41">
        <v>43</v>
      </c>
      <c r="B44" s="42" t="s">
        <v>802</v>
      </c>
      <c r="C44" s="42" t="s">
        <v>803</v>
      </c>
      <c r="D44" s="42" t="s">
        <v>809</v>
      </c>
      <c r="E44" s="42" t="s">
        <v>46</v>
      </c>
      <c r="F44" s="41">
        <v>33.855469999999997</v>
      </c>
      <c r="G44" s="41">
        <v>-11.022500000000001</v>
      </c>
    </row>
    <row r="45" spans="1:7" x14ac:dyDescent="0.25">
      <c r="A45" s="41">
        <v>44</v>
      </c>
      <c r="B45" s="42" t="s">
        <v>791</v>
      </c>
      <c r="C45" s="42" t="s">
        <v>792</v>
      </c>
      <c r="D45" s="42" t="s">
        <v>793</v>
      </c>
      <c r="E45" s="42" t="s">
        <v>47</v>
      </c>
      <c r="F45" s="41">
        <v>35.319890000000001</v>
      </c>
      <c r="G45" s="41">
        <v>-15.389189999999999</v>
      </c>
    </row>
    <row r="46" spans="1:7" x14ac:dyDescent="0.25">
      <c r="A46" s="41">
        <v>45</v>
      </c>
      <c r="B46" s="42" t="s">
        <v>802</v>
      </c>
      <c r="C46" s="42" t="s">
        <v>803</v>
      </c>
      <c r="D46" s="42" t="s">
        <v>809</v>
      </c>
      <c r="E46" s="42" t="s">
        <v>48</v>
      </c>
      <c r="F46" s="41">
        <v>33.74306</v>
      </c>
      <c r="G46" s="41">
        <v>-10.97861</v>
      </c>
    </row>
    <row r="47" spans="1:7" x14ac:dyDescent="0.25">
      <c r="A47" s="41">
        <v>46</v>
      </c>
      <c r="B47" s="42" t="s">
        <v>791</v>
      </c>
      <c r="C47" s="42" t="s">
        <v>792</v>
      </c>
      <c r="D47" s="42" t="s">
        <v>810</v>
      </c>
      <c r="E47" s="42" t="s">
        <v>49</v>
      </c>
      <c r="F47" s="41">
        <v>35.613889999999998</v>
      </c>
      <c r="G47" s="41">
        <v>-16.0425</v>
      </c>
    </row>
    <row r="48" spans="1:7" x14ac:dyDescent="0.25">
      <c r="A48" s="41">
        <v>47</v>
      </c>
      <c r="B48" s="42" t="s">
        <v>788</v>
      </c>
      <c r="C48" s="42" t="s">
        <v>796</v>
      </c>
      <c r="D48" s="42" t="s">
        <v>811</v>
      </c>
      <c r="E48" s="42" t="s">
        <v>50</v>
      </c>
      <c r="F48" s="41">
        <v>33.684060000000002</v>
      </c>
      <c r="G48" s="41">
        <v>-13.27881</v>
      </c>
    </row>
    <row r="49" spans="1:7" x14ac:dyDescent="0.25">
      <c r="A49" s="41">
        <v>48</v>
      </c>
      <c r="B49" s="42" t="s">
        <v>788</v>
      </c>
      <c r="C49" s="42" t="s">
        <v>796</v>
      </c>
      <c r="D49" s="42" t="s">
        <v>812</v>
      </c>
      <c r="E49" s="42" t="s">
        <v>51</v>
      </c>
      <c r="F49" s="41">
        <v>33.538499999999999</v>
      </c>
      <c r="G49" s="41">
        <v>-13.29372</v>
      </c>
    </row>
    <row r="50" spans="1:7" x14ac:dyDescent="0.25">
      <c r="A50" s="41">
        <v>49</v>
      </c>
      <c r="B50" s="42" t="s">
        <v>788</v>
      </c>
      <c r="C50" s="42" t="s">
        <v>796</v>
      </c>
      <c r="D50" s="42" t="s">
        <v>797</v>
      </c>
      <c r="E50" s="42" t="s">
        <v>52</v>
      </c>
      <c r="F50" s="41">
        <v>34.209609999999998</v>
      </c>
      <c r="G50" s="41">
        <v>-12.79644</v>
      </c>
    </row>
    <row r="51" spans="1:7" x14ac:dyDescent="0.25">
      <c r="A51" s="41">
        <v>50</v>
      </c>
      <c r="B51" s="42" t="s">
        <v>802</v>
      </c>
      <c r="C51" s="42" t="s">
        <v>803</v>
      </c>
      <c r="D51" s="42" t="s">
        <v>813</v>
      </c>
      <c r="E51" s="42" t="s">
        <v>53</v>
      </c>
      <c r="F51" s="41">
        <v>34.123049999999999</v>
      </c>
      <c r="G51" s="41">
        <v>-11.2225</v>
      </c>
    </row>
    <row r="52" spans="1:7" x14ac:dyDescent="0.25">
      <c r="A52" s="41">
        <v>51</v>
      </c>
      <c r="B52" s="42" t="s">
        <v>802</v>
      </c>
      <c r="C52" s="42" t="s">
        <v>803</v>
      </c>
      <c r="D52" s="42" t="s">
        <v>808</v>
      </c>
      <c r="E52" s="42" t="s">
        <v>54</v>
      </c>
      <c r="F52" s="41">
        <v>33.448030000000003</v>
      </c>
      <c r="G52" s="41">
        <v>-11.67836</v>
      </c>
    </row>
    <row r="53" spans="1:7" x14ac:dyDescent="0.25">
      <c r="A53" s="41">
        <v>52</v>
      </c>
      <c r="B53" s="42" t="s">
        <v>788</v>
      </c>
      <c r="C53" s="42" t="s">
        <v>789</v>
      </c>
      <c r="D53" s="42" t="s">
        <v>790</v>
      </c>
      <c r="E53" s="42" t="s">
        <v>55</v>
      </c>
      <c r="F53" s="41">
        <v>33.775539999999999</v>
      </c>
      <c r="G53" s="41">
        <v>-14.18038</v>
      </c>
    </row>
    <row r="54" spans="1:7" x14ac:dyDescent="0.25">
      <c r="A54" s="41">
        <v>53</v>
      </c>
      <c r="B54" s="42" t="s">
        <v>791</v>
      </c>
      <c r="C54" s="42" t="s">
        <v>794</v>
      </c>
      <c r="D54" s="42" t="s">
        <v>799</v>
      </c>
      <c r="E54" s="42" t="s">
        <v>56</v>
      </c>
      <c r="F54" s="41">
        <v>35.068249999999999</v>
      </c>
      <c r="G54" s="41">
        <v>-15.890499999999999</v>
      </c>
    </row>
    <row r="55" spans="1:7" x14ac:dyDescent="0.25">
      <c r="A55" s="41">
        <v>54</v>
      </c>
      <c r="B55" s="42" t="s">
        <v>788</v>
      </c>
      <c r="C55" s="42" t="s">
        <v>789</v>
      </c>
      <c r="D55" s="42" t="s">
        <v>790</v>
      </c>
      <c r="E55" s="42" t="s">
        <v>57</v>
      </c>
      <c r="F55" s="41">
        <v>33.77478</v>
      </c>
      <c r="G55" s="41">
        <v>-13.99103</v>
      </c>
    </row>
    <row r="56" spans="1:7" x14ac:dyDescent="0.25">
      <c r="A56" s="41">
        <v>55</v>
      </c>
      <c r="B56" s="42" t="s">
        <v>788</v>
      </c>
      <c r="C56" s="42" t="s">
        <v>789</v>
      </c>
      <c r="D56" s="42" t="s">
        <v>807</v>
      </c>
      <c r="E56" s="42" t="s">
        <v>58</v>
      </c>
      <c r="F56" s="41">
        <v>34.77469</v>
      </c>
      <c r="G56" s="41">
        <v>-14.648669999999999</v>
      </c>
    </row>
    <row r="57" spans="1:7" x14ac:dyDescent="0.25">
      <c r="A57" s="41">
        <v>56</v>
      </c>
      <c r="B57" s="42" t="s">
        <v>802</v>
      </c>
      <c r="C57" s="42" t="s">
        <v>803</v>
      </c>
      <c r="D57" s="42" t="s">
        <v>808</v>
      </c>
      <c r="E57" s="42" t="s">
        <v>59</v>
      </c>
      <c r="F57" s="41">
        <v>33.91639</v>
      </c>
      <c r="G57" s="41">
        <v>-11.063610000000001</v>
      </c>
    </row>
    <row r="58" spans="1:7" x14ac:dyDescent="0.25">
      <c r="A58" s="41">
        <v>57</v>
      </c>
      <c r="B58" s="42" t="s">
        <v>802</v>
      </c>
      <c r="C58" s="42" t="s">
        <v>803</v>
      </c>
      <c r="D58" s="42" t="s">
        <v>808</v>
      </c>
      <c r="E58" s="42" t="s">
        <v>60</v>
      </c>
      <c r="F58" s="41">
        <v>34.006959999999999</v>
      </c>
      <c r="G58" s="41">
        <v>-11.46036</v>
      </c>
    </row>
    <row r="59" spans="1:7" x14ac:dyDescent="0.25">
      <c r="A59" s="41">
        <v>58</v>
      </c>
      <c r="B59" s="42" t="s">
        <v>791</v>
      </c>
      <c r="C59" s="42" t="s">
        <v>794</v>
      </c>
      <c r="D59" s="42" t="s">
        <v>800</v>
      </c>
      <c r="E59" s="42" t="s">
        <v>61</v>
      </c>
      <c r="F59" s="41">
        <v>35.034680000000002</v>
      </c>
      <c r="G59" s="41">
        <v>-15.793670000000001</v>
      </c>
    </row>
    <row r="60" spans="1:7" x14ac:dyDescent="0.25">
      <c r="A60" s="41">
        <v>59</v>
      </c>
      <c r="B60" s="42" t="s">
        <v>788</v>
      </c>
      <c r="C60" s="42" t="s">
        <v>789</v>
      </c>
      <c r="D60" s="42" t="s">
        <v>790</v>
      </c>
      <c r="E60" s="42" t="s">
        <v>62</v>
      </c>
      <c r="F60" s="41">
        <v>33.796970000000002</v>
      </c>
      <c r="G60" s="41">
        <v>-13.901070000000001</v>
      </c>
    </row>
    <row r="61" spans="1:7" x14ac:dyDescent="0.25">
      <c r="A61" s="41">
        <v>60</v>
      </c>
      <c r="B61" s="42" t="s">
        <v>791</v>
      </c>
      <c r="C61" s="42" t="s">
        <v>794</v>
      </c>
      <c r="D61" s="42" t="s">
        <v>800</v>
      </c>
      <c r="E61" s="42" t="s">
        <v>63</v>
      </c>
      <c r="F61" s="41">
        <v>35.063299999999998</v>
      </c>
      <c r="G61" s="41">
        <v>-15.81536</v>
      </c>
    </row>
    <row r="62" spans="1:7" x14ac:dyDescent="0.25">
      <c r="A62" s="41">
        <v>61</v>
      </c>
      <c r="B62" s="42" t="s">
        <v>788</v>
      </c>
      <c r="C62" s="42" t="s">
        <v>789</v>
      </c>
      <c r="D62" s="42" t="s">
        <v>790</v>
      </c>
      <c r="E62" s="42" t="s">
        <v>64</v>
      </c>
    </row>
    <row r="63" spans="1:7" x14ac:dyDescent="0.25">
      <c r="A63" s="41">
        <v>62</v>
      </c>
      <c r="B63" s="42" t="s">
        <v>788</v>
      </c>
      <c r="C63" s="42" t="s">
        <v>789</v>
      </c>
      <c r="D63" s="42" t="s">
        <v>790</v>
      </c>
      <c r="E63" s="42" t="s">
        <v>65</v>
      </c>
      <c r="F63" s="41">
        <v>33.841500000000003</v>
      </c>
      <c r="G63" s="41">
        <v>-14.147309999999999</v>
      </c>
    </row>
    <row r="64" spans="1:7" x14ac:dyDescent="0.25">
      <c r="A64" s="41">
        <v>63</v>
      </c>
      <c r="B64" s="42" t="s">
        <v>788</v>
      </c>
      <c r="C64" s="42" t="s">
        <v>796</v>
      </c>
      <c r="D64" s="42" t="s">
        <v>814</v>
      </c>
      <c r="E64" s="42" t="s">
        <v>66</v>
      </c>
      <c r="F64" s="41">
        <v>34.36712</v>
      </c>
      <c r="G64" s="41">
        <v>-13.877739999999999</v>
      </c>
    </row>
    <row r="65" spans="1:7" x14ac:dyDescent="0.25">
      <c r="A65" s="41">
        <v>64</v>
      </c>
      <c r="B65" s="42" t="s">
        <v>788</v>
      </c>
      <c r="C65" s="42" t="s">
        <v>796</v>
      </c>
      <c r="D65" s="42" t="s">
        <v>811</v>
      </c>
      <c r="E65" s="42" t="s">
        <v>67</v>
      </c>
      <c r="F65" s="41">
        <v>33.646830000000001</v>
      </c>
      <c r="G65" s="41">
        <v>-13.44431</v>
      </c>
    </row>
    <row r="66" spans="1:7" x14ac:dyDescent="0.25">
      <c r="A66" s="41">
        <v>65</v>
      </c>
      <c r="B66" s="42" t="s">
        <v>791</v>
      </c>
      <c r="C66" s="42" t="s">
        <v>792</v>
      </c>
      <c r="D66" s="42" t="s">
        <v>815</v>
      </c>
      <c r="E66" s="42" t="s">
        <v>68</v>
      </c>
      <c r="F66" s="41">
        <v>35.42136</v>
      </c>
      <c r="G66" s="41">
        <v>-15.202360000000001</v>
      </c>
    </row>
    <row r="67" spans="1:7" x14ac:dyDescent="0.25">
      <c r="A67" s="41">
        <v>66</v>
      </c>
      <c r="B67" s="42" t="s">
        <v>791</v>
      </c>
      <c r="C67" s="42" t="s">
        <v>792</v>
      </c>
      <c r="D67" s="42" t="s">
        <v>793</v>
      </c>
      <c r="E67" s="42" t="s">
        <v>69</v>
      </c>
      <c r="F67" s="41">
        <v>35.516469999999998</v>
      </c>
      <c r="G67" s="41">
        <v>-15.465669999999999</v>
      </c>
    </row>
    <row r="68" spans="1:7" x14ac:dyDescent="0.25">
      <c r="A68" s="41">
        <v>67</v>
      </c>
      <c r="B68" s="42" t="s">
        <v>791</v>
      </c>
      <c r="C68" s="42" t="s">
        <v>792</v>
      </c>
      <c r="D68" s="42" t="s">
        <v>810</v>
      </c>
      <c r="E68" s="42" t="s">
        <v>70</v>
      </c>
      <c r="F68" s="41">
        <v>35.490279999999998</v>
      </c>
      <c r="G68" s="41">
        <v>-15.90306</v>
      </c>
    </row>
    <row r="69" spans="1:7" x14ac:dyDescent="0.25">
      <c r="A69" s="41">
        <v>68</v>
      </c>
      <c r="B69" s="42" t="s">
        <v>802</v>
      </c>
      <c r="C69" s="42" t="s">
        <v>803</v>
      </c>
      <c r="D69" s="42" t="s">
        <v>816</v>
      </c>
      <c r="E69" s="42" t="s">
        <v>71</v>
      </c>
      <c r="F69" s="41">
        <v>33.397970000000001</v>
      </c>
      <c r="G69" s="41">
        <v>-9.9439440000000001</v>
      </c>
    </row>
    <row r="70" spans="1:7" x14ac:dyDescent="0.25">
      <c r="A70" s="41">
        <v>69</v>
      </c>
      <c r="B70" s="42" t="s">
        <v>788</v>
      </c>
      <c r="C70" s="42" t="s">
        <v>789</v>
      </c>
      <c r="D70" s="42" t="s">
        <v>807</v>
      </c>
      <c r="E70" s="42" t="s">
        <v>72</v>
      </c>
      <c r="F70" s="41">
        <v>34.731850000000001</v>
      </c>
      <c r="G70" s="41">
        <v>-14.90241</v>
      </c>
    </row>
    <row r="71" spans="1:7" x14ac:dyDescent="0.25">
      <c r="A71" s="41">
        <v>70</v>
      </c>
      <c r="B71" s="42" t="s">
        <v>788</v>
      </c>
      <c r="C71" s="42" t="s">
        <v>796</v>
      </c>
      <c r="D71" s="42" t="s">
        <v>812</v>
      </c>
      <c r="E71" s="42" t="s">
        <v>73</v>
      </c>
      <c r="F71" s="41">
        <v>33.685310000000001</v>
      </c>
      <c r="G71" s="41">
        <v>-13.10758</v>
      </c>
    </row>
    <row r="72" spans="1:7" x14ac:dyDescent="0.25">
      <c r="A72" s="41">
        <v>71</v>
      </c>
      <c r="B72" s="42" t="s">
        <v>791</v>
      </c>
      <c r="C72" s="42" t="s">
        <v>792</v>
      </c>
      <c r="D72" s="42" t="s">
        <v>793</v>
      </c>
      <c r="E72" s="42" t="s">
        <v>74</v>
      </c>
      <c r="F72" s="41">
        <v>35.332129999999999</v>
      </c>
      <c r="G72" s="41">
        <v>-15.38533</v>
      </c>
    </row>
    <row r="73" spans="1:7" x14ac:dyDescent="0.25">
      <c r="A73" s="41">
        <v>72</v>
      </c>
      <c r="B73" s="42" t="s">
        <v>791</v>
      </c>
      <c r="C73" s="42" t="s">
        <v>792</v>
      </c>
      <c r="D73" s="42" t="s">
        <v>793</v>
      </c>
      <c r="E73" s="42" t="s">
        <v>75</v>
      </c>
    </row>
    <row r="74" spans="1:7" x14ac:dyDescent="0.25">
      <c r="A74" s="41">
        <v>73</v>
      </c>
      <c r="B74" s="42" t="s">
        <v>791</v>
      </c>
      <c r="C74" s="42" t="s">
        <v>794</v>
      </c>
      <c r="D74" s="42" t="s">
        <v>799</v>
      </c>
      <c r="E74" s="42" t="s">
        <v>76</v>
      </c>
      <c r="F74" s="41">
        <v>35.147559999999999</v>
      </c>
      <c r="G74" s="41">
        <v>-16.232389999999999</v>
      </c>
    </row>
    <row r="75" spans="1:7" x14ac:dyDescent="0.25">
      <c r="A75" s="41">
        <v>74</v>
      </c>
      <c r="B75" s="42" t="s">
        <v>788</v>
      </c>
      <c r="C75" s="42" t="s">
        <v>796</v>
      </c>
      <c r="D75" s="42" t="s">
        <v>811</v>
      </c>
      <c r="E75" s="42" t="s">
        <v>77</v>
      </c>
      <c r="F75" s="41">
        <v>34.014690000000002</v>
      </c>
      <c r="G75" s="41">
        <v>-13.765000000000001</v>
      </c>
    </row>
    <row r="76" spans="1:7" x14ac:dyDescent="0.25">
      <c r="A76" s="41">
        <v>75</v>
      </c>
      <c r="B76" s="42" t="s">
        <v>791</v>
      </c>
      <c r="C76" s="42" t="s">
        <v>794</v>
      </c>
      <c r="D76" s="42" t="s">
        <v>798</v>
      </c>
      <c r="E76" s="42" t="s">
        <v>78</v>
      </c>
      <c r="F76" s="41">
        <v>34.388719999999999</v>
      </c>
      <c r="G76" s="41">
        <v>-15.807779999999999</v>
      </c>
    </row>
    <row r="77" spans="1:7" x14ac:dyDescent="0.25">
      <c r="A77" s="41">
        <v>76</v>
      </c>
      <c r="B77" s="42" t="s">
        <v>791</v>
      </c>
      <c r="C77" s="42" t="s">
        <v>794</v>
      </c>
      <c r="D77" s="42" t="s">
        <v>800</v>
      </c>
      <c r="E77" s="42" t="s">
        <v>79</v>
      </c>
      <c r="F77" s="41">
        <v>34.834220000000002</v>
      </c>
      <c r="G77" s="41">
        <v>-15.83414</v>
      </c>
    </row>
    <row r="78" spans="1:7" x14ac:dyDescent="0.25">
      <c r="A78" s="41">
        <v>77</v>
      </c>
      <c r="B78" s="42" t="s">
        <v>802</v>
      </c>
      <c r="C78" s="42" t="s">
        <v>803</v>
      </c>
      <c r="D78" s="42" t="s">
        <v>813</v>
      </c>
      <c r="E78" s="42" t="s">
        <v>80</v>
      </c>
      <c r="F78" s="41">
        <v>34.018389999999997</v>
      </c>
      <c r="G78" s="41">
        <v>-11.85425</v>
      </c>
    </row>
    <row r="79" spans="1:7" x14ac:dyDescent="0.25">
      <c r="A79" s="41">
        <v>78</v>
      </c>
      <c r="B79" s="42" t="s">
        <v>791</v>
      </c>
      <c r="C79" s="42" t="s">
        <v>794</v>
      </c>
      <c r="D79" s="42" t="s">
        <v>800</v>
      </c>
      <c r="E79" s="42" t="s">
        <v>81</v>
      </c>
      <c r="F79" s="41">
        <v>35.024439999999998</v>
      </c>
      <c r="G79" s="41">
        <v>-15.793419999999999</v>
      </c>
    </row>
    <row r="80" spans="1:7" x14ac:dyDescent="0.25">
      <c r="A80" s="41">
        <v>79</v>
      </c>
      <c r="B80" s="42" t="s">
        <v>791</v>
      </c>
      <c r="C80" s="42" t="s">
        <v>794</v>
      </c>
      <c r="D80" s="42" t="s">
        <v>800</v>
      </c>
      <c r="E80" s="42" t="s">
        <v>82</v>
      </c>
      <c r="F80" s="41">
        <v>35.032420000000002</v>
      </c>
      <c r="G80" s="41">
        <v>-15.805770000000001</v>
      </c>
    </row>
    <row r="81" spans="1:7" x14ac:dyDescent="0.25">
      <c r="A81" s="41">
        <v>80</v>
      </c>
      <c r="B81" s="42" t="s">
        <v>788</v>
      </c>
      <c r="C81" s="42" t="s">
        <v>796</v>
      </c>
      <c r="D81" s="42" t="s">
        <v>797</v>
      </c>
      <c r="E81" s="42" t="s">
        <v>83</v>
      </c>
      <c r="F81" s="41">
        <v>34.314830000000001</v>
      </c>
      <c r="G81" s="41">
        <v>-13.08578</v>
      </c>
    </row>
    <row r="82" spans="1:7" x14ac:dyDescent="0.25">
      <c r="A82" s="41">
        <v>81</v>
      </c>
      <c r="B82" s="42" t="s">
        <v>791</v>
      </c>
      <c r="C82" s="42" t="s">
        <v>794</v>
      </c>
      <c r="D82" s="42" t="s">
        <v>817</v>
      </c>
      <c r="E82" s="42" t="s">
        <v>84</v>
      </c>
      <c r="F82" s="41">
        <v>35.173780000000001</v>
      </c>
      <c r="G82" s="41">
        <v>-16.914999999999999</v>
      </c>
    </row>
    <row r="83" spans="1:7" x14ac:dyDescent="0.25">
      <c r="A83" s="41">
        <v>82</v>
      </c>
      <c r="B83" s="42" t="s">
        <v>791</v>
      </c>
      <c r="C83" s="42" t="s">
        <v>792</v>
      </c>
      <c r="D83" s="42" t="s">
        <v>805</v>
      </c>
      <c r="E83" s="42" t="s">
        <v>85</v>
      </c>
      <c r="F83" s="41">
        <v>35.07647</v>
      </c>
      <c r="G83" s="41">
        <v>-15.01858</v>
      </c>
    </row>
    <row r="84" spans="1:7" x14ac:dyDescent="0.25">
      <c r="A84" s="41">
        <v>83</v>
      </c>
      <c r="B84" s="42" t="s">
        <v>791</v>
      </c>
      <c r="C84" s="42" t="s">
        <v>794</v>
      </c>
      <c r="D84" s="42" t="s">
        <v>818</v>
      </c>
      <c r="E84" s="42" t="s">
        <v>86</v>
      </c>
      <c r="F84" s="41">
        <v>34.709719999999997</v>
      </c>
      <c r="G84" s="41">
        <v>-15.62139</v>
      </c>
    </row>
    <row r="85" spans="1:7" x14ac:dyDescent="0.25">
      <c r="A85" s="41">
        <v>84</v>
      </c>
      <c r="B85" s="42" t="s">
        <v>788</v>
      </c>
      <c r="C85" s="42" t="s">
        <v>789</v>
      </c>
      <c r="D85" s="42" t="s">
        <v>807</v>
      </c>
      <c r="E85" s="42" t="s">
        <v>87</v>
      </c>
      <c r="F85" s="41">
        <v>34.541530000000002</v>
      </c>
      <c r="G85" s="41">
        <v>-14.492000000000001</v>
      </c>
    </row>
    <row r="86" spans="1:7" x14ac:dyDescent="0.25">
      <c r="A86" s="41">
        <v>85</v>
      </c>
      <c r="B86" s="42" t="s">
        <v>788</v>
      </c>
      <c r="C86" s="42" t="s">
        <v>789</v>
      </c>
      <c r="D86" s="42" t="s">
        <v>807</v>
      </c>
      <c r="E86" s="42" t="s">
        <v>88</v>
      </c>
      <c r="F86" s="41">
        <v>34.908000000000001</v>
      </c>
      <c r="G86" s="41">
        <v>-14.77281</v>
      </c>
    </row>
    <row r="87" spans="1:7" x14ac:dyDescent="0.25">
      <c r="A87" s="41">
        <v>86</v>
      </c>
      <c r="B87" s="42" t="s">
        <v>802</v>
      </c>
      <c r="C87" s="42" t="s">
        <v>803</v>
      </c>
      <c r="D87" s="42" t="s">
        <v>808</v>
      </c>
      <c r="E87" s="42" t="s">
        <v>89</v>
      </c>
      <c r="F87" s="41">
        <v>33.800640000000001</v>
      </c>
      <c r="G87" s="41">
        <v>-11.84342</v>
      </c>
    </row>
    <row r="88" spans="1:7" x14ac:dyDescent="0.25">
      <c r="A88" s="41">
        <v>87</v>
      </c>
      <c r="B88" s="42" t="s">
        <v>791</v>
      </c>
      <c r="C88" s="42" t="s">
        <v>792</v>
      </c>
      <c r="D88" s="42" t="s">
        <v>801</v>
      </c>
      <c r="E88" s="42" t="s">
        <v>90</v>
      </c>
      <c r="F88" s="41">
        <v>35.384169999999997</v>
      </c>
      <c r="G88" s="41">
        <v>-14.42211</v>
      </c>
    </row>
    <row r="89" spans="1:7" x14ac:dyDescent="0.25">
      <c r="A89" s="41">
        <v>88</v>
      </c>
      <c r="B89" s="42" t="s">
        <v>791</v>
      </c>
      <c r="C89" s="42" t="s">
        <v>794</v>
      </c>
      <c r="D89" s="42" t="s">
        <v>800</v>
      </c>
      <c r="E89" s="42" t="s">
        <v>91</v>
      </c>
      <c r="F89" s="41">
        <v>34.871000000000002</v>
      </c>
      <c r="G89" s="41">
        <v>-15.671419999999999</v>
      </c>
    </row>
    <row r="90" spans="1:7" x14ac:dyDescent="0.25">
      <c r="A90" s="41">
        <v>89</v>
      </c>
      <c r="B90" s="42" t="s">
        <v>788</v>
      </c>
      <c r="C90" s="42" t="s">
        <v>789</v>
      </c>
      <c r="D90" s="42" t="s">
        <v>790</v>
      </c>
      <c r="E90" s="42" t="s">
        <v>92</v>
      </c>
      <c r="F90" s="41">
        <v>33.458190000000002</v>
      </c>
      <c r="G90" s="41">
        <v>-13.729469999999999</v>
      </c>
    </row>
    <row r="91" spans="1:7" x14ac:dyDescent="0.25">
      <c r="A91" s="41">
        <v>90</v>
      </c>
      <c r="B91" s="42" t="s">
        <v>788</v>
      </c>
      <c r="C91" s="42" t="s">
        <v>789</v>
      </c>
      <c r="D91" s="42" t="s">
        <v>806</v>
      </c>
      <c r="E91" s="42" t="s">
        <v>93</v>
      </c>
      <c r="F91" s="41">
        <v>34.3187</v>
      </c>
      <c r="G91" s="41">
        <v>-14.150499999999999</v>
      </c>
    </row>
    <row r="92" spans="1:7" x14ac:dyDescent="0.25">
      <c r="A92" s="41">
        <v>91</v>
      </c>
      <c r="B92" s="42" t="s">
        <v>791</v>
      </c>
      <c r="C92" s="42" t="s">
        <v>794</v>
      </c>
      <c r="D92" s="42" t="s">
        <v>798</v>
      </c>
      <c r="E92" s="42" t="s">
        <v>94</v>
      </c>
      <c r="F92" s="41">
        <v>34.792749999999998</v>
      </c>
      <c r="G92" s="41">
        <v>-16.02345</v>
      </c>
    </row>
    <row r="93" spans="1:7" x14ac:dyDescent="0.25">
      <c r="A93" s="41">
        <v>92</v>
      </c>
      <c r="B93" s="42" t="s">
        <v>791</v>
      </c>
      <c r="C93" s="42" t="s">
        <v>792</v>
      </c>
      <c r="D93" s="42" t="s">
        <v>815</v>
      </c>
      <c r="E93" s="42" t="s">
        <v>95</v>
      </c>
      <c r="F93" s="41">
        <v>35.668190000000003</v>
      </c>
      <c r="G93" s="41">
        <v>-14.764609999999999</v>
      </c>
    </row>
    <row r="94" spans="1:7" x14ac:dyDescent="0.25">
      <c r="A94" s="41">
        <v>93</v>
      </c>
      <c r="B94" s="42" t="s">
        <v>802</v>
      </c>
      <c r="C94" s="42" t="s">
        <v>803</v>
      </c>
      <c r="D94" s="42" t="s">
        <v>813</v>
      </c>
      <c r="E94" s="42" t="s">
        <v>96</v>
      </c>
      <c r="F94" s="41">
        <v>34.169530000000002</v>
      </c>
      <c r="G94" s="41">
        <v>-11.397080000000001</v>
      </c>
    </row>
    <row r="95" spans="1:7" x14ac:dyDescent="0.25">
      <c r="A95" s="41">
        <v>94</v>
      </c>
      <c r="B95" s="42" t="s">
        <v>802</v>
      </c>
      <c r="C95" s="42" t="s">
        <v>803</v>
      </c>
      <c r="D95" s="42" t="s">
        <v>813</v>
      </c>
      <c r="E95" s="42" t="s">
        <v>97</v>
      </c>
      <c r="F95" s="41">
        <v>34.316310000000001</v>
      </c>
      <c r="G95" s="41">
        <v>-11.69117</v>
      </c>
    </row>
    <row r="96" spans="1:7" x14ac:dyDescent="0.25">
      <c r="A96" s="41">
        <v>95</v>
      </c>
      <c r="B96" s="42" t="s">
        <v>791</v>
      </c>
      <c r="C96" s="42" t="s">
        <v>794</v>
      </c>
      <c r="D96" s="42" t="s">
        <v>800</v>
      </c>
      <c r="E96" s="42" t="s">
        <v>98</v>
      </c>
      <c r="F96" s="41">
        <v>35.237220000000001</v>
      </c>
      <c r="G96" s="41">
        <v>-15.68233</v>
      </c>
    </row>
    <row r="97" spans="1:7" x14ac:dyDescent="0.25">
      <c r="A97" s="41">
        <v>96</v>
      </c>
      <c r="B97" s="42" t="s">
        <v>788</v>
      </c>
      <c r="C97" s="42" t="s">
        <v>789</v>
      </c>
      <c r="D97" s="42" t="s">
        <v>790</v>
      </c>
      <c r="E97" s="42" t="s">
        <v>99</v>
      </c>
      <c r="F97" s="41">
        <v>33.385640000000002</v>
      </c>
      <c r="G97" s="41">
        <v>-14.02122</v>
      </c>
    </row>
    <row r="98" spans="1:7" x14ac:dyDescent="0.25">
      <c r="A98" s="41">
        <v>97</v>
      </c>
      <c r="B98" s="42" t="s">
        <v>791</v>
      </c>
      <c r="C98" s="42" t="s">
        <v>794</v>
      </c>
      <c r="D98" s="42" t="s">
        <v>800</v>
      </c>
      <c r="E98" s="42" t="s">
        <v>100</v>
      </c>
      <c r="F98" s="41">
        <v>34.928919999999998</v>
      </c>
      <c r="G98" s="41">
        <v>-15.659890000000001</v>
      </c>
    </row>
    <row r="99" spans="1:7" x14ac:dyDescent="0.25">
      <c r="A99" s="41">
        <v>98</v>
      </c>
      <c r="B99" s="42" t="s">
        <v>791</v>
      </c>
      <c r="C99" s="42" t="s">
        <v>792</v>
      </c>
      <c r="D99" s="42" t="s">
        <v>801</v>
      </c>
      <c r="E99" s="42" t="s">
        <v>101</v>
      </c>
      <c r="F99" s="41">
        <v>34.973889999999997</v>
      </c>
      <c r="G99" s="41">
        <v>-14.702780000000001</v>
      </c>
    </row>
    <row r="100" spans="1:7" x14ac:dyDescent="0.25">
      <c r="A100" s="41">
        <v>99</v>
      </c>
      <c r="B100" s="42" t="s">
        <v>791</v>
      </c>
      <c r="C100" s="42" t="s">
        <v>792</v>
      </c>
      <c r="D100" s="42" t="s">
        <v>793</v>
      </c>
      <c r="E100" s="42" t="s">
        <v>102</v>
      </c>
      <c r="F100" s="41">
        <v>35.11692</v>
      </c>
      <c r="G100" s="41">
        <v>-15.3245</v>
      </c>
    </row>
    <row r="101" spans="1:7" x14ac:dyDescent="0.25">
      <c r="A101" s="41">
        <v>100</v>
      </c>
      <c r="B101" s="42" t="s">
        <v>788</v>
      </c>
      <c r="C101" s="42" t="s">
        <v>789</v>
      </c>
      <c r="D101" s="42" t="s">
        <v>790</v>
      </c>
      <c r="E101" s="42" t="s">
        <v>103</v>
      </c>
      <c r="F101" s="41">
        <v>33.374420000000001</v>
      </c>
      <c r="G101" s="41">
        <v>-13.85467</v>
      </c>
    </row>
    <row r="102" spans="1:7" x14ac:dyDescent="0.25">
      <c r="A102" s="41">
        <v>101</v>
      </c>
      <c r="B102" s="42" t="s">
        <v>791</v>
      </c>
      <c r="C102" s="42" t="s">
        <v>794</v>
      </c>
      <c r="D102" s="42" t="s">
        <v>800</v>
      </c>
      <c r="E102" s="42" t="s">
        <v>104</v>
      </c>
      <c r="F102" s="41">
        <v>34.981499999999997</v>
      </c>
      <c r="G102" s="41">
        <v>-15.771280000000001</v>
      </c>
    </row>
    <row r="103" spans="1:7" x14ac:dyDescent="0.25">
      <c r="A103" s="41">
        <v>102</v>
      </c>
      <c r="B103" s="42" t="s">
        <v>791</v>
      </c>
      <c r="C103" s="42" t="s">
        <v>794</v>
      </c>
      <c r="D103" s="42" t="s">
        <v>800</v>
      </c>
      <c r="E103" s="42" t="s">
        <v>105</v>
      </c>
    </row>
    <row r="104" spans="1:7" x14ac:dyDescent="0.25">
      <c r="A104" s="41">
        <v>103</v>
      </c>
      <c r="B104" s="42" t="s">
        <v>791</v>
      </c>
      <c r="C104" s="42" t="s">
        <v>792</v>
      </c>
      <c r="D104" s="42" t="s">
        <v>801</v>
      </c>
      <c r="E104" s="42" t="s">
        <v>106</v>
      </c>
      <c r="F104" s="41">
        <v>34.871119999999998</v>
      </c>
      <c r="G104" s="41">
        <v>-14.464259999999999</v>
      </c>
    </row>
    <row r="105" spans="1:7" x14ac:dyDescent="0.25">
      <c r="A105" s="41">
        <v>104</v>
      </c>
      <c r="B105" s="42" t="s">
        <v>802</v>
      </c>
      <c r="C105" s="42" t="s">
        <v>803</v>
      </c>
      <c r="D105" s="42" t="s">
        <v>804</v>
      </c>
      <c r="E105" s="42" t="s">
        <v>107</v>
      </c>
    </row>
    <row r="106" spans="1:7" x14ac:dyDescent="0.25">
      <c r="A106" s="41">
        <v>105</v>
      </c>
      <c r="B106" s="42" t="s">
        <v>802</v>
      </c>
      <c r="C106" s="42" t="s">
        <v>803</v>
      </c>
      <c r="D106" s="42" t="s">
        <v>804</v>
      </c>
      <c r="E106" s="42" t="s">
        <v>108</v>
      </c>
      <c r="F106" s="41">
        <v>34.251390000000001</v>
      </c>
      <c r="G106" s="41">
        <v>-10.432219999999999</v>
      </c>
    </row>
    <row r="107" spans="1:7" x14ac:dyDescent="0.25">
      <c r="A107" s="41">
        <v>106</v>
      </c>
      <c r="B107" s="42" t="s">
        <v>791</v>
      </c>
      <c r="C107" s="42" t="s">
        <v>794</v>
      </c>
      <c r="D107" s="42" t="s">
        <v>799</v>
      </c>
      <c r="E107" s="42" t="s">
        <v>109</v>
      </c>
      <c r="F107" s="41">
        <v>35.182920000000003</v>
      </c>
      <c r="G107" s="41">
        <v>-15.978</v>
      </c>
    </row>
    <row r="108" spans="1:7" x14ac:dyDescent="0.25">
      <c r="A108" s="41">
        <v>107</v>
      </c>
      <c r="B108" s="42" t="s">
        <v>791</v>
      </c>
      <c r="C108" s="42" t="s">
        <v>792</v>
      </c>
      <c r="D108" s="42" t="s">
        <v>805</v>
      </c>
      <c r="E108" s="42" t="s">
        <v>110</v>
      </c>
      <c r="F108" s="41">
        <v>34.95176</v>
      </c>
      <c r="G108" s="41">
        <v>-14.987170000000001</v>
      </c>
    </row>
    <row r="109" spans="1:7" x14ac:dyDescent="0.25">
      <c r="A109" s="41">
        <v>108</v>
      </c>
      <c r="B109" s="42" t="s">
        <v>788</v>
      </c>
      <c r="C109" s="42" t="s">
        <v>789</v>
      </c>
      <c r="D109" s="42" t="s">
        <v>790</v>
      </c>
      <c r="E109" s="42" t="s">
        <v>111</v>
      </c>
      <c r="F109" s="41">
        <v>34.124110000000002</v>
      </c>
      <c r="G109" s="41">
        <v>-13.93633</v>
      </c>
    </row>
    <row r="110" spans="1:7" x14ac:dyDescent="0.25">
      <c r="A110" s="41">
        <v>109</v>
      </c>
      <c r="B110" s="42" t="s">
        <v>791</v>
      </c>
      <c r="C110" s="42" t="s">
        <v>794</v>
      </c>
      <c r="D110" s="42" t="s">
        <v>800</v>
      </c>
      <c r="E110" s="42" t="s">
        <v>112</v>
      </c>
      <c r="F110" s="41">
        <v>34.885330000000003</v>
      </c>
      <c r="G110" s="41">
        <v>-15.77736</v>
      </c>
    </row>
    <row r="111" spans="1:7" x14ac:dyDescent="0.25">
      <c r="A111" s="41">
        <v>110</v>
      </c>
      <c r="B111" s="42" t="s">
        <v>788</v>
      </c>
      <c r="C111" s="42" t="s">
        <v>789</v>
      </c>
      <c r="D111" s="42" t="s">
        <v>806</v>
      </c>
      <c r="E111" s="42" t="s">
        <v>113</v>
      </c>
      <c r="F111" s="41">
        <v>34.009970000000003</v>
      </c>
      <c r="G111" s="41">
        <v>-14.44281</v>
      </c>
    </row>
    <row r="112" spans="1:7" x14ac:dyDescent="0.25">
      <c r="A112" s="41">
        <v>111</v>
      </c>
      <c r="B112" s="42" t="s">
        <v>791</v>
      </c>
      <c r="C112" s="42" t="s">
        <v>794</v>
      </c>
      <c r="D112" s="42" t="s">
        <v>799</v>
      </c>
      <c r="E112" s="42" t="s">
        <v>114</v>
      </c>
      <c r="F112" s="41">
        <v>35.123139999999999</v>
      </c>
      <c r="G112" s="41">
        <v>-15.60867</v>
      </c>
    </row>
    <row r="113" spans="1:7" x14ac:dyDescent="0.25">
      <c r="A113" s="41">
        <v>112</v>
      </c>
      <c r="B113" s="42" t="s">
        <v>791</v>
      </c>
      <c r="C113" s="42" t="s">
        <v>794</v>
      </c>
      <c r="D113" s="42" t="s">
        <v>795</v>
      </c>
      <c r="E113" s="42" t="s">
        <v>115</v>
      </c>
    </row>
    <row r="114" spans="1:7" x14ac:dyDescent="0.25">
      <c r="A114" s="41">
        <v>113</v>
      </c>
      <c r="B114" s="42" t="s">
        <v>791</v>
      </c>
      <c r="C114" s="42" t="s">
        <v>792</v>
      </c>
      <c r="D114" s="42" t="s">
        <v>793</v>
      </c>
      <c r="E114" s="42" t="s">
        <v>116</v>
      </c>
      <c r="F114" s="41">
        <v>35.355840000000001</v>
      </c>
      <c r="G114" s="41">
        <v>-15.381600000000001</v>
      </c>
    </row>
    <row r="115" spans="1:7" x14ac:dyDescent="0.25">
      <c r="A115" s="41">
        <v>114</v>
      </c>
      <c r="B115" s="42" t="s">
        <v>791</v>
      </c>
      <c r="C115" s="42" t="s">
        <v>792</v>
      </c>
      <c r="D115" s="42" t="s">
        <v>793</v>
      </c>
      <c r="E115" s="42" t="s">
        <v>117</v>
      </c>
      <c r="F115" s="41">
        <v>35.18056</v>
      </c>
      <c r="G115" s="41">
        <v>-15.39692</v>
      </c>
    </row>
    <row r="116" spans="1:7" x14ac:dyDescent="0.25">
      <c r="A116" s="41">
        <v>115</v>
      </c>
      <c r="B116" s="42" t="s">
        <v>791</v>
      </c>
      <c r="C116" s="42" t="s">
        <v>794</v>
      </c>
      <c r="D116" s="42" t="s">
        <v>799</v>
      </c>
      <c r="E116" s="42" t="s">
        <v>118</v>
      </c>
      <c r="F116" s="41">
        <v>35.206049999999998</v>
      </c>
      <c r="G116" s="41">
        <v>-15.91839</v>
      </c>
    </row>
    <row r="117" spans="1:7" x14ac:dyDescent="0.25">
      <c r="A117" s="41">
        <v>116</v>
      </c>
      <c r="B117" s="42" t="s">
        <v>788</v>
      </c>
      <c r="C117" s="42" t="s">
        <v>796</v>
      </c>
      <c r="D117" s="42" t="s">
        <v>819</v>
      </c>
      <c r="E117" s="42" t="s">
        <v>119</v>
      </c>
      <c r="F117" s="41">
        <v>33.868470000000002</v>
      </c>
      <c r="G117" s="41">
        <v>-13.26153</v>
      </c>
    </row>
    <row r="118" spans="1:7" x14ac:dyDescent="0.25">
      <c r="A118" s="41">
        <v>117</v>
      </c>
      <c r="B118" s="42" t="s">
        <v>788</v>
      </c>
      <c r="C118" s="42" t="s">
        <v>796</v>
      </c>
      <c r="D118" s="42" t="s">
        <v>814</v>
      </c>
      <c r="E118" s="42" t="s">
        <v>120</v>
      </c>
      <c r="F118" s="41">
        <v>34.384999999999998</v>
      </c>
      <c r="G118" s="41">
        <v>-13.664720000000001</v>
      </c>
    </row>
    <row r="119" spans="1:7" x14ac:dyDescent="0.25">
      <c r="A119" s="41">
        <v>118</v>
      </c>
      <c r="B119" s="42" t="s">
        <v>788</v>
      </c>
      <c r="C119" s="42" t="s">
        <v>796</v>
      </c>
      <c r="D119" s="42" t="s">
        <v>811</v>
      </c>
      <c r="E119" s="42" t="s">
        <v>121</v>
      </c>
      <c r="F119" s="41">
        <v>33.720779999999998</v>
      </c>
      <c r="G119" s="41">
        <v>-13.385579999999999</v>
      </c>
    </row>
    <row r="120" spans="1:7" x14ac:dyDescent="0.25">
      <c r="A120" s="41">
        <v>119</v>
      </c>
      <c r="B120" s="42" t="s">
        <v>802</v>
      </c>
      <c r="C120" s="42" t="s">
        <v>803</v>
      </c>
      <c r="D120" s="42" t="s">
        <v>813</v>
      </c>
      <c r="E120" s="42" t="s">
        <v>122</v>
      </c>
      <c r="F120" s="41">
        <v>34.168889999999998</v>
      </c>
      <c r="G120" s="41">
        <v>-11.82611</v>
      </c>
    </row>
    <row r="121" spans="1:7" x14ac:dyDescent="0.25">
      <c r="A121" s="41">
        <v>120</v>
      </c>
      <c r="B121" s="42" t="s">
        <v>788</v>
      </c>
      <c r="C121" s="42" t="s">
        <v>796</v>
      </c>
      <c r="D121" s="42" t="s">
        <v>819</v>
      </c>
      <c r="E121" s="42" t="s">
        <v>123</v>
      </c>
      <c r="F121" s="41">
        <v>33.908329999999999</v>
      </c>
      <c r="G121" s="41">
        <v>-13.428890000000001</v>
      </c>
    </row>
    <row r="122" spans="1:7" x14ac:dyDescent="0.25">
      <c r="A122" s="41">
        <v>121</v>
      </c>
      <c r="B122" s="42" t="s">
        <v>791</v>
      </c>
      <c r="C122" s="42" t="s">
        <v>792</v>
      </c>
      <c r="D122" s="42" t="s">
        <v>810</v>
      </c>
      <c r="E122" s="42" t="s">
        <v>124</v>
      </c>
      <c r="F122" s="41">
        <v>35.340829999999997</v>
      </c>
      <c r="G122" s="41">
        <v>-16.156610000000001</v>
      </c>
    </row>
    <row r="123" spans="1:7" x14ac:dyDescent="0.25">
      <c r="A123" s="41">
        <v>122</v>
      </c>
      <c r="B123" s="42" t="s">
        <v>788</v>
      </c>
      <c r="C123" s="42" t="s">
        <v>789</v>
      </c>
      <c r="D123" s="42" t="s">
        <v>820</v>
      </c>
      <c r="E123" s="42" t="s">
        <v>125</v>
      </c>
      <c r="F123" s="41">
        <v>33.174999999999997</v>
      </c>
      <c r="G123" s="41">
        <v>-13.79583</v>
      </c>
    </row>
    <row r="124" spans="1:7" x14ac:dyDescent="0.25">
      <c r="A124" s="41">
        <v>123</v>
      </c>
      <c r="B124" s="42" t="s">
        <v>788</v>
      </c>
      <c r="C124" s="42" t="s">
        <v>789</v>
      </c>
      <c r="D124" s="42" t="s">
        <v>790</v>
      </c>
      <c r="E124" s="42" t="s">
        <v>126</v>
      </c>
    </row>
    <row r="125" spans="1:7" x14ac:dyDescent="0.25">
      <c r="A125" s="41">
        <v>124</v>
      </c>
      <c r="B125" s="42" t="s">
        <v>791</v>
      </c>
      <c r="C125" s="42" t="s">
        <v>794</v>
      </c>
      <c r="D125" s="42" t="s">
        <v>799</v>
      </c>
      <c r="E125" s="42" t="s">
        <v>127</v>
      </c>
      <c r="F125" s="41">
        <v>35.110219999999998</v>
      </c>
      <c r="G125" s="41">
        <v>-16.171530000000001</v>
      </c>
    </row>
    <row r="126" spans="1:7" x14ac:dyDescent="0.25">
      <c r="A126" s="41">
        <v>125</v>
      </c>
      <c r="B126" s="42" t="s">
        <v>788</v>
      </c>
      <c r="C126" s="42" t="s">
        <v>789</v>
      </c>
      <c r="D126" s="42" t="s">
        <v>806</v>
      </c>
      <c r="E126" s="42" t="s">
        <v>128</v>
      </c>
      <c r="F126" s="41">
        <v>34.258830000000003</v>
      </c>
      <c r="G126" s="41">
        <v>-14.07644</v>
      </c>
    </row>
    <row r="127" spans="1:7" x14ac:dyDescent="0.25">
      <c r="A127" s="41">
        <v>126</v>
      </c>
      <c r="B127" s="42" t="s">
        <v>791</v>
      </c>
      <c r="C127" s="42" t="s">
        <v>792</v>
      </c>
      <c r="D127" s="42" t="s">
        <v>793</v>
      </c>
      <c r="E127" s="42" t="s">
        <v>129</v>
      </c>
      <c r="F127" s="41">
        <v>35.095219999999998</v>
      </c>
      <c r="G127" s="41">
        <v>-15.389810000000001</v>
      </c>
    </row>
    <row r="128" spans="1:7" x14ac:dyDescent="0.25">
      <c r="A128" s="41">
        <v>127</v>
      </c>
      <c r="B128" s="42" t="s">
        <v>788</v>
      </c>
      <c r="C128" s="42" t="s">
        <v>796</v>
      </c>
      <c r="D128" s="42" t="s">
        <v>814</v>
      </c>
      <c r="E128" s="42" t="s">
        <v>130</v>
      </c>
      <c r="F128" s="41">
        <v>34.515560000000001</v>
      </c>
      <c r="G128" s="41">
        <v>-13.9895</v>
      </c>
    </row>
    <row r="129" spans="1:7" x14ac:dyDescent="0.25">
      <c r="A129" s="41">
        <v>128</v>
      </c>
      <c r="B129" s="42" t="s">
        <v>791</v>
      </c>
      <c r="C129" s="42" t="s">
        <v>792</v>
      </c>
      <c r="D129" s="42" t="s">
        <v>801</v>
      </c>
      <c r="E129" s="42" t="s">
        <v>131</v>
      </c>
      <c r="F129" s="41">
        <v>35.601579999999998</v>
      </c>
      <c r="G129" s="41">
        <v>-14.373279999999999</v>
      </c>
    </row>
    <row r="130" spans="1:7" x14ac:dyDescent="0.25">
      <c r="A130" s="41">
        <v>129</v>
      </c>
      <c r="B130" s="42" t="s">
        <v>788</v>
      </c>
      <c r="C130" s="42" t="s">
        <v>789</v>
      </c>
      <c r="D130" s="42" t="s">
        <v>820</v>
      </c>
      <c r="E130" s="42" t="s">
        <v>132</v>
      </c>
      <c r="F130" s="41">
        <v>33.081389999999999</v>
      </c>
      <c r="G130" s="41">
        <v>-13.62528</v>
      </c>
    </row>
    <row r="131" spans="1:7" x14ac:dyDescent="0.25">
      <c r="A131" s="41">
        <v>130</v>
      </c>
      <c r="B131" s="42" t="s">
        <v>791</v>
      </c>
      <c r="C131" s="42" t="s">
        <v>794</v>
      </c>
      <c r="D131" s="42" t="s">
        <v>798</v>
      </c>
      <c r="E131" s="42" t="s">
        <v>133</v>
      </c>
      <c r="F131" s="41">
        <v>34.87294</v>
      </c>
      <c r="G131" s="41">
        <v>-14.46669</v>
      </c>
    </row>
    <row r="132" spans="1:7" x14ac:dyDescent="0.25">
      <c r="A132" s="41">
        <v>131</v>
      </c>
      <c r="B132" s="42" t="s">
        <v>791</v>
      </c>
      <c r="C132" s="42" t="s">
        <v>794</v>
      </c>
      <c r="D132" s="42" t="s">
        <v>795</v>
      </c>
      <c r="E132" s="42" t="s">
        <v>134</v>
      </c>
      <c r="F132" s="41">
        <v>35.187559999999998</v>
      </c>
      <c r="G132" s="41">
        <v>-15.69708</v>
      </c>
    </row>
    <row r="133" spans="1:7" x14ac:dyDescent="0.25">
      <c r="A133" s="41">
        <v>132</v>
      </c>
      <c r="B133" s="42" t="s">
        <v>791</v>
      </c>
      <c r="C133" s="42" t="s">
        <v>794</v>
      </c>
      <c r="D133" s="42" t="s">
        <v>800</v>
      </c>
      <c r="E133" s="42" t="s">
        <v>135</v>
      </c>
    </row>
    <row r="134" spans="1:7" x14ac:dyDescent="0.25">
      <c r="A134" s="41">
        <v>133</v>
      </c>
      <c r="B134" s="42" t="s">
        <v>791</v>
      </c>
      <c r="C134" s="42" t="s">
        <v>792</v>
      </c>
      <c r="D134" s="42" t="s">
        <v>821</v>
      </c>
      <c r="E134" s="42" t="s">
        <v>136</v>
      </c>
      <c r="F134" s="41">
        <v>35.762160000000002</v>
      </c>
      <c r="G134" s="41">
        <v>-15.765829999999999</v>
      </c>
    </row>
    <row r="135" spans="1:7" x14ac:dyDescent="0.25">
      <c r="A135" s="41">
        <v>134</v>
      </c>
      <c r="B135" s="42" t="s">
        <v>791</v>
      </c>
      <c r="C135" s="42" t="s">
        <v>792</v>
      </c>
      <c r="D135" s="42" t="s">
        <v>821</v>
      </c>
      <c r="E135" s="42" t="s">
        <v>137</v>
      </c>
      <c r="F135" s="41">
        <v>35.769640000000003</v>
      </c>
      <c r="G135" s="41">
        <v>-15.77244</v>
      </c>
    </row>
    <row r="136" spans="1:7" x14ac:dyDescent="0.25">
      <c r="A136" s="41">
        <v>135</v>
      </c>
      <c r="B136" s="42" t="s">
        <v>802</v>
      </c>
      <c r="C136" s="42" t="s">
        <v>803</v>
      </c>
      <c r="D136" s="42" t="s">
        <v>813</v>
      </c>
      <c r="E136" s="42" t="s">
        <v>138</v>
      </c>
      <c r="F136" s="41">
        <v>34.121940000000002</v>
      </c>
      <c r="G136" s="41">
        <v>-11.574439999999999</v>
      </c>
    </row>
    <row r="137" spans="1:7" x14ac:dyDescent="0.25">
      <c r="A137" s="41">
        <v>136</v>
      </c>
      <c r="B137" s="42" t="s">
        <v>802</v>
      </c>
      <c r="C137" s="42" t="s">
        <v>803</v>
      </c>
      <c r="D137" s="42" t="s">
        <v>816</v>
      </c>
      <c r="E137" s="42" t="s">
        <v>139</v>
      </c>
    </row>
    <row r="138" spans="1:7" x14ac:dyDescent="0.25">
      <c r="A138" s="41">
        <v>137</v>
      </c>
      <c r="B138" s="42" t="s">
        <v>788</v>
      </c>
      <c r="C138" s="42" t="s">
        <v>796</v>
      </c>
      <c r="D138" s="42" t="s">
        <v>811</v>
      </c>
      <c r="E138" s="42" t="s">
        <v>140</v>
      </c>
      <c r="F138" s="41">
        <v>33.470390000000002</v>
      </c>
      <c r="G138" s="41">
        <v>-13.63475</v>
      </c>
    </row>
    <row r="139" spans="1:7" x14ac:dyDescent="0.25">
      <c r="A139" s="41">
        <v>138</v>
      </c>
      <c r="B139" s="42" t="s">
        <v>791</v>
      </c>
      <c r="C139" s="42" t="s">
        <v>792</v>
      </c>
      <c r="D139" s="42" t="s">
        <v>810</v>
      </c>
      <c r="E139" s="42" t="s">
        <v>141</v>
      </c>
      <c r="F139" s="41">
        <v>35.432600000000001</v>
      </c>
      <c r="G139" s="41">
        <v>-16.00103</v>
      </c>
    </row>
    <row r="140" spans="1:7" x14ac:dyDescent="0.25">
      <c r="A140" s="41">
        <v>139</v>
      </c>
      <c r="B140" s="42" t="s">
        <v>791</v>
      </c>
      <c r="C140" s="42" t="s">
        <v>794</v>
      </c>
      <c r="D140" s="42" t="s">
        <v>799</v>
      </c>
      <c r="E140" s="42" t="s">
        <v>142</v>
      </c>
      <c r="F140" s="41">
        <v>35.20879</v>
      </c>
      <c r="G140" s="41">
        <v>-15.94181</v>
      </c>
    </row>
    <row r="141" spans="1:7" x14ac:dyDescent="0.25">
      <c r="A141" s="41">
        <v>140</v>
      </c>
      <c r="B141" s="42" t="s">
        <v>788</v>
      </c>
      <c r="C141" s="42" t="s">
        <v>796</v>
      </c>
      <c r="D141" s="42" t="s">
        <v>814</v>
      </c>
      <c r="E141" s="42" t="s">
        <v>143</v>
      </c>
      <c r="F141" s="41">
        <v>34.27158</v>
      </c>
      <c r="G141" s="41">
        <v>-13.67178</v>
      </c>
    </row>
    <row r="142" spans="1:7" x14ac:dyDescent="0.25">
      <c r="A142" s="41">
        <v>141</v>
      </c>
      <c r="B142" s="42" t="s">
        <v>791</v>
      </c>
      <c r="C142" s="42" t="s">
        <v>794</v>
      </c>
      <c r="D142" s="42" t="s">
        <v>800</v>
      </c>
      <c r="E142" s="42" t="s">
        <v>144</v>
      </c>
      <c r="F142" s="41">
        <v>35.022739999999999</v>
      </c>
      <c r="G142" s="41">
        <v>-15.81293</v>
      </c>
    </row>
    <row r="143" spans="1:7" x14ac:dyDescent="0.25">
      <c r="A143" s="41">
        <v>142</v>
      </c>
      <c r="B143" s="42" t="s">
        <v>788</v>
      </c>
      <c r="C143" s="42" t="s">
        <v>789</v>
      </c>
      <c r="D143" s="42" t="s">
        <v>790</v>
      </c>
      <c r="E143" s="42" t="s">
        <v>145</v>
      </c>
      <c r="F143" s="41">
        <v>33.64528</v>
      </c>
      <c r="G143" s="41">
        <v>-13.97686</v>
      </c>
    </row>
    <row r="144" spans="1:7" x14ac:dyDescent="0.25">
      <c r="A144" s="41">
        <v>143</v>
      </c>
      <c r="B144" s="42" t="s">
        <v>791</v>
      </c>
      <c r="C144" s="42" t="s">
        <v>792</v>
      </c>
      <c r="D144" s="42" t="s">
        <v>821</v>
      </c>
      <c r="E144" s="42" t="s">
        <v>146</v>
      </c>
      <c r="F144" s="41">
        <v>35.572749999999999</v>
      </c>
      <c r="G144" s="41">
        <v>-15.55189</v>
      </c>
    </row>
    <row r="145" spans="1:7" x14ac:dyDescent="0.25">
      <c r="A145" s="41">
        <v>144</v>
      </c>
      <c r="B145" s="42" t="s">
        <v>791</v>
      </c>
      <c r="C145" s="42" t="s">
        <v>794</v>
      </c>
      <c r="D145" s="42" t="s">
        <v>795</v>
      </c>
      <c r="E145" s="42" t="s">
        <v>147</v>
      </c>
      <c r="F145" s="41">
        <v>35.122889999999998</v>
      </c>
      <c r="G145" s="41">
        <v>-15.606669999999999</v>
      </c>
    </row>
    <row r="146" spans="1:7" x14ac:dyDescent="0.25">
      <c r="A146" s="41">
        <v>145</v>
      </c>
      <c r="B146" s="42" t="s">
        <v>802</v>
      </c>
      <c r="C146" s="42" t="s">
        <v>803</v>
      </c>
      <c r="D146" s="42" t="s">
        <v>813</v>
      </c>
      <c r="E146" s="42" t="s">
        <v>148</v>
      </c>
      <c r="F146" s="41">
        <v>33.951390000000004</v>
      </c>
      <c r="G146" s="41">
        <v>-11.70167</v>
      </c>
    </row>
    <row r="147" spans="1:7" x14ac:dyDescent="0.25">
      <c r="A147" s="41">
        <v>146</v>
      </c>
      <c r="B147" s="42" t="s">
        <v>791</v>
      </c>
      <c r="C147" s="42" t="s">
        <v>794</v>
      </c>
      <c r="D147" s="42" t="s">
        <v>798</v>
      </c>
      <c r="E147" s="42" t="s">
        <v>149</v>
      </c>
      <c r="F147" s="41">
        <v>34.476289999999999</v>
      </c>
      <c r="G147" s="41">
        <v>-15.80369</v>
      </c>
    </row>
    <row r="148" spans="1:7" x14ac:dyDescent="0.25">
      <c r="A148" s="41">
        <v>147</v>
      </c>
      <c r="B148" s="42" t="s">
        <v>802</v>
      </c>
      <c r="C148" s="42" t="s">
        <v>803</v>
      </c>
      <c r="D148" s="42" t="s">
        <v>809</v>
      </c>
      <c r="E148" s="42" t="s">
        <v>150</v>
      </c>
      <c r="F148" s="41">
        <v>34.170279999999998</v>
      </c>
      <c r="G148" s="41">
        <v>-10.59783</v>
      </c>
    </row>
    <row r="149" spans="1:7" x14ac:dyDescent="0.25">
      <c r="A149" s="41">
        <v>148</v>
      </c>
      <c r="B149" s="42" t="s">
        <v>802</v>
      </c>
      <c r="C149" s="42" t="s">
        <v>803</v>
      </c>
      <c r="D149" s="42" t="s">
        <v>816</v>
      </c>
      <c r="E149" s="42" t="s">
        <v>151</v>
      </c>
      <c r="F149" s="41">
        <v>33.266109999999998</v>
      </c>
      <c r="G149" s="41">
        <v>-9.7852770000000007</v>
      </c>
    </row>
    <row r="150" spans="1:7" x14ac:dyDescent="0.25">
      <c r="A150" s="41">
        <v>149</v>
      </c>
      <c r="B150" s="42" t="s">
        <v>788</v>
      </c>
      <c r="C150" s="42" t="s">
        <v>789</v>
      </c>
      <c r="D150" s="42" t="s">
        <v>806</v>
      </c>
      <c r="E150" s="42" t="s">
        <v>152</v>
      </c>
      <c r="F150" s="41">
        <v>34.040419999999997</v>
      </c>
      <c r="G150" s="41">
        <v>-14.22392</v>
      </c>
    </row>
    <row r="151" spans="1:7" x14ac:dyDescent="0.25">
      <c r="A151" s="41">
        <v>150</v>
      </c>
      <c r="B151" s="42" t="s">
        <v>791</v>
      </c>
      <c r="C151" s="42" t="s">
        <v>792</v>
      </c>
      <c r="D151" s="42" t="s">
        <v>801</v>
      </c>
      <c r="E151" s="42" t="s">
        <v>153</v>
      </c>
      <c r="F151" s="41">
        <v>35.555</v>
      </c>
      <c r="G151" s="41">
        <v>-14.31889</v>
      </c>
    </row>
    <row r="152" spans="1:7" x14ac:dyDescent="0.25">
      <c r="A152" s="41">
        <v>151</v>
      </c>
      <c r="B152" s="42" t="s">
        <v>791</v>
      </c>
      <c r="C152" s="42" t="s">
        <v>792</v>
      </c>
      <c r="D152" s="42" t="s">
        <v>801</v>
      </c>
      <c r="E152" s="42" t="s">
        <v>154</v>
      </c>
      <c r="F152" s="41">
        <v>35.439010000000003</v>
      </c>
      <c r="G152" s="41">
        <v>-14.77744</v>
      </c>
    </row>
    <row r="153" spans="1:7" x14ac:dyDescent="0.25">
      <c r="A153" s="41">
        <v>152</v>
      </c>
      <c r="B153" s="42" t="s">
        <v>788</v>
      </c>
      <c r="C153" s="42" t="s">
        <v>789</v>
      </c>
      <c r="D153" s="42" t="s">
        <v>790</v>
      </c>
      <c r="E153" s="42" t="s">
        <v>155</v>
      </c>
      <c r="F153" s="41">
        <v>33.668640000000003</v>
      </c>
      <c r="G153" s="41">
        <v>-14.405530000000001</v>
      </c>
    </row>
    <row r="154" spans="1:7" x14ac:dyDescent="0.25">
      <c r="A154" s="41">
        <v>153</v>
      </c>
      <c r="B154" s="42" t="s">
        <v>788</v>
      </c>
      <c r="C154" s="42" t="s">
        <v>789</v>
      </c>
      <c r="D154" s="42" t="s">
        <v>790</v>
      </c>
      <c r="E154" s="42" t="s">
        <v>156</v>
      </c>
      <c r="F154" s="41">
        <v>33.928919999999998</v>
      </c>
      <c r="G154" s="41">
        <v>-13.85708</v>
      </c>
    </row>
    <row r="155" spans="1:7" x14ac:dyDescent="0.25">
      <c r="A155" s="41">
        <v>154</v>
      </c>
      <c r="B155" s="42" t="s">
        <v>788</v>
      </c>
      <c r="C155" s="42" t="s">
        <v>796</v>
      </c>
      <c r="D155" s="42" t="s">
        <v>811</v>
      </c>
      <c r="E155" s="42" t="s">
        <v>157</v>
      </c>
      <c r="F155" s="41">
        <v>33.513170000000002</v>
      </c>
      <c r="G155" s="41">
        <v>-13.460570000000001</v>
      </c>
    </row>
    <row r="156" spans="1:7" x14ac:dyDescent="0.25">
      <c r="A156" s="41">
        <v>155</v>
      </c>
      <c r="B156" s="42" t="s">
        <v>802</v>
      </c>
      <c r="C156" s="42" t="s">
        <v>803</v>
      </c>
      <c r="D156" s="42" t="s">
        <v>808</v>
      </c>
      <c r="E156" s="42" t="s">
        <v>158</v>
      </c>
      <c r="F156" s="41">
        <v>33.991219999999998</v>
      </c>
      <c r="G156" s="41">
        <v>-11.312889999999999</v>
      </c>
    </row>
    <row r="157" spans="1:7" x14ac:dyDescent="0.25">
      <c r="A157" s="41">
        <v>156</v>
      </c>
      <c r="B157" s="42" t="s">
        <v>791</v>
      </c>
      <c r="C157" s="42" t="s">
        <v>792</v>
      </c>
      <c r="D157" s="42" t="s">
        <v>810</v>
      </c>
      <c r="E157" s="42" t="s">
        <v>159</v>
      </c>
      <c r="F157" s="41">
        <v>35.323169999999998</v>
      </c>
      <c r="G157" s="41">
        <v>-15.99733</v>
      </c>
    </row>
    <row r="158" spans="1:7" x14ac:dyDescent="0.25">
      <c r="A158" s="41">
        <v>157</v>
      </c>
      <c r="B158" s="42" t="s">
        <v>788</v>
      </c>
      <c r="C158" s="42" t="s">
        <v>789</v>
      </c>
      <c r="D158" s="42" t="s">
        <v>806</v>
      </c>
      <c r="E158" s="42" t="s">
        <v>160</v>
      </c>
      <c r="F158" s="41">
        <v>34.26661</v>
      </c>
      <c r="G158" s="41">
        <v>-14.323</v>
      </c>
    </row>
    <row r="159" spans="1:7" x14ac:dyDescent="0.25">
      <c r="A159" s="41">
        <v>158</v>
      </c>
      <c r="B159" s="42" t="s">
        <v>788</v>
      </c>
      <c r="C159" s="42" t="s">
        <v>796</v>
      </c>
      <c r="D159" s="42" t="s">
        <v>812</v>
      </c>
      <c r="E159" s="42" t="s">
        <v>161</v>
      </c>
      <c r="F159" s="41">
        <v>33.308280000000003</v>
      </c>
      <c r="G159" s="41">
        <v>-12.821859999999999</v>
      </c>
    </row>
    <row r="160" spans="1:7" x14ac:dyDescent="0.25">
      <c r="A160" s="41">
        <v>159</v>
      </c>
      <c r="B160" s="42" t="s">
        <v>788</v>
      </c>
      <c r="C160" s="42" t="s">
        <v>789</v>
      </c>
      <c r="D160" s="42" t="s">
        <v>790</v>
      </c>
      <c r="E160" s="42" t="s">
        <v>162</v>
      </c>
      <c r="F160" s="41">
        <v>33.783900000000003</v>
      </c>
      <c r="G160" s="41">
        <v>-13.956659999999999</v>
      </c>
    </row>
    <row r="161" spans="1:7" x14ac:dyDescent="0.25">
      <c r="A161" s="41">
        <v>160</v>
      </c>
      <c r="B161" s="42" t="s">
        <v>791</v>
      </c>
      <c r="C161" s="42" t="s">
        <v>792</v>
      </c>
      <c r="D161" s="42" t="s">
        <v>793</v>
      </c>
      <c r="E161" s="42" t="s">
        <v>163</v>
      </c>
      <c r="F161" s="41">
        <v>35.324159999999999</v>
      </c>
      <c r="G161" s="41">
        <v>-15.39072</v>
      </c>
    </row>
    <row r="162" spans="1:7" x14ac:dyDescent="0.25">
      <c r="A162" s="41">
        <v>161</v>
      </c>
      <c r="B162" s="42" t="s">
        <v>791</v>
      </c>
      <c r="C162" s="42" t="s">
        <v>792</v>
      </c>
      <c r="D162" s="42" t="s">
        <v>793</v>
      </c>
      <c r="E162" s="42" t="s">
        <v>164</v>
      </c>
    </row>
    <row r="163" spans="1:7" x14ac:dyDescent="0.25">
      <c r="A163" s="41">
        <v>162</v>
      </c>
      <c r="B163" s="42" t="s">
        <v>791</v>
      </c>
      <c r="C163" s="42" t="s">
        <v>792</v>
      </c>
      <c r="D163" s="42" t="s">
        <v>805</v>
      </c>
      <c r="E163" s="42" t="s">
        <v>165</v>
      </c>
      <c r="F163" s="41">
        <v>34.952440000000003</v>
      </c>
      <c r="G163" s="41">
        <v>-15.00318</v>
      </c>
    </row>
    <row r="164" spans="1:7" x14ac:dyDescent="0.25">
      <c r="A164" s="41">
        <v>163</v>
      </c>
      <c r="B164" s="42" t="s">
        <v>788</v>
      </c>
      <c r="C164" s="42" t="s">
        <v>789</v>
      </c>
      <c r="D164" s="42" t="s">
        <v>790</v>
      </c>
      <c r="E164" s="42" t="s">
        <v>166</v>
      </c>
      <c r="F164" s="41">
        <v>33.808959999999999</v>
      </c>
      <c r="G164" s="41">
        <v>-13.87369</v>
      </c>
    </row>
    <row r="165" spans="1:7" x14ac:dyDescent="0.25">
      <c r="A165" s="41">
        <v>164</v>
      </c>
      <c r="B165" s="42" t="s">
        <v>791</v>
      </c>
      <c r="C165" s="42" t="s">
        <v>794</v>
      </c>
      <c r="D165" s="42" t="s">
        <v>818</v>
      </c>
      <c r="E165" s="42" t="s">
        <v>167</v>
      </c>
    </row>
    <row r="166" spans="1:7" x14ac:dyDescent="0.25">
      <c r="A166" s="41">
        <v>165</v>
      </c>
      <c r="B166" s="42" t="s">
        <v>788</v>
      </c>
      <c r="C166" s="42" t="s">
        <v>789</v>
      </c>
      <c r="D166" s="42" t="s">
        <v>806</v>
      </c>
      <c r="E166" s="42" t="s">
        <v>168</v>
      </c>
      <c r="F166" s="41">
        <v>34.333539999999999</v>
      </c>
      <c r="G166" s="41">
        <v>-14.38359</v>
      </c>
    </row>
    <row r="167" spans="1:7" x14ac:dyDescent="0.25">
      <c r="A167" s="41">
        <v>166</v>
      </c>
      <c r="B167" s="42" t="s">
        <v>788</v>
      </c>
      <c r="C167" s="42" t="s">
        <v>789</v>
      </c>
      <c r="D167" s="42" t="s">
        <v>790</v>
      </c>
      <c r="E167" s="42" t="s">
        <v>169</v>
      </c>
      <c r="F167" s="41">
        <v>34.081530000000001</v>
      </c>
      <c r="G167" s="41">
        <v>-14.134359999999999</v>
      </c>
    </row>
    <row r="168" spans="1:7" x14ac:dyDescent="0.25">
      <c r="A168" s="41">
        <v>167</v>
      </c>
      <c r="B168" s="42" t="s">
        <v>788</v>
      </c>
      <c r="C168" s="42" t="s">
        <v>789</v>
      </c>
      <c r="D168" s="42" t="s">
        <v>790</v>
      </c>
      <c r="E168" s="42" t="s">
        <v>170</v>
      </c>
      <c r="F168" s="41">
        <v>33.658810000000003</v>
      </c>
      <c r="G168" s="41">
        <v>-14.266529999999999</v>
      </c>
    </row>
    <row r="169" spans="1:7" x14ac:dyDescent="0.25">
      <c r="A169" s="41">
        <v>168</v>
      </c>
      <c r="B169" s="42" t="s">
        <v>791</v>
      </c>
      <c r="C169" s="42" t="s">
        <v>794</v>
      </c>
      <c r="D169" s="42" t="s">
        <v>799</v>
      </c>
      <c r="E169" s="42" t="s">
        <v>171</v>
      </c>
      <c r="F169" s="41">
        <v>34.989989999999999</v>
      </c>
      <c r="G169" s="41">
        <v>-16.060960000000001</v>
      </c>
    </row>
    <row r="170" spans="1:7" x14ac:dyDescent="0.25">
      <c r="A170" s="41">
        <v>169</v>
      </c>
      <c r="B170" s="42" t="s">
        <v>788</v>
      </c>
      <c r="C170" s="42" t="s">
        <v>789</v>
      </c>
      <c r="D170" s="42" t="s">
        <v>790</v>
      </c>
      <c r="E170" s="42" t="s">
        <v>172</v>
      </c>
      <c r="F170" s="41">
        <v>33.791589999999999</v>
      </c>
      <c r="G170" s="41">
        <v>-13.95818</v>
      </c>
    </row>
    <row r="171" spans="1:7" x14ac:dyDescent="0.25">
      <c r="A171" s="41">
        <v>170</v>
      </c>
      <c r="B171" s="42" t="s">
        <v>791</v>
      </c>
      <c r="C171" s="42" t="s">
        <v>794</v>
      </c>
      <c r="D171" s="42" t="s">
        <v>798</v>
      </c>
      <c r="E171" s="42" t="s">
        <v>173</v>
      </c>
      <c r="F171" s="41">
        <v>34.723469999999999</v>
      </c>
      <c r="G171" s="41">
        <v>-16.478359999999999</v>
      </c>
    </row>
    <row r="172" spans="1:7" x14ac:dyDescent="0.25">
      <c r="A172" s="41">
        <v>171</v>
      </c>
      <c r="B172" s="42" t="s">
        <v>791</v>
      </c>
      <c r="C172" s="42" t="s">
        <v>792</v>
      </c>
      <c r="D172" s="42" t="s">
        <v>793</v>
      </c>
      <c r="E172" s="42" t="s">
        <v>174</v>
      </c>
      <c r="F172" s="41">
        <v>35.399059999999999</v>
      </c>
      <c r="G172" s="41">
        <v>-15.28083</v>
      </c>
    </row>
    <row r="173" spans="1:7" x14ac:dyDescent="0.25">
      <c r="A173" s="41">
        <v>172</v>
      </c>
      <c r="B173" s="42" t="s">
        <v>788</v>
      </c>
      <c r="C173" s="42" t="s">
        <v>789</v>
      </c>
      <c r="D173" s="42" t="s">
        <v>807</v>
      </c>
      <c r="E173" s="42" t="s">
        <v>175</v>
      </c>
      <c r="F173" s="41">
        <v>34.590719999999997</v>
      </c>
      <c r="G173" s="41">
        <v>-15.08225</v>
      </c>
    </row>
    <row r="174" spans="1:7" x14ac:dyDescent="0.25">
      <c r="A174" s="41">
        <v>173</v>
      </c>
      <c r="B174" s="42" t="s">
        <v>788</v>
      </c>
      <c r="C174" s="42" t="s">
        <v>796</v>
      </c>
      <c r="D174" s="42" t="s">
        <v>811</v>
      </c>
      <c r="E174" s="42" t="s">
        <v>176</v>
      </c>
      <c r="F174" s="41">
        <v>33.936889999999998</v>
      </c>
      <c r="G174" s="41">
        <v>-13.65508</v>
      </c>
    </row>
    <row r="175" spans="1:7" x14ac:dyDescent="0.25">
      <c r="A175" s="41">
        <v>174</v>
      </c>
      <c r="B175" s="42" t="s">
        <v>788</v>
      </c>
      <c r="C175" s="42" t="s">
        <v>789</v>
      </c>
      <c r="D175" s="42" t="s">
        <v>790</v>
      </c>
      <c r="E175" s="42" t="s">
        <v>177</v>
      </c>
      <c r="F175" s="41">
        <v>33.788130000000002</v>
      </c>
      <c r="G175" s="41">
        <v>-13.981730000000001</v>
      </c>
    </row>
    <row r="176" spans="1:7" x14ac:dyDescent="0.25">
      <c r="A176" s="41">
        <v>175</v>
      </c>
      <c r="B176" s="42" t="s">
        <v>802</v>
      </c>
      <c r="C176" s="42" t="s">
        <v>803</v>
      </c>
      <c r="D176" s="42" t="s">
        <v>808</v>
      </c>
      <c r="E176" s="42" t="s">
        <v>178</v>
      </c>
      <c r="F176" s="41">
        <v>34.017139999999998</v>
      </c>
      <c r="G176" s="41">
        <v>-11.457710000000001</v>
      </c>
    </row>
    <row r="177" spans="1:7" x14ac:dyDescent="0.25">
      <c r="A177" s="41">
        <v>176</v>
      </c>
      <c r="B177" s="42" t="s">
        <v>788</v>
      </c>
      <c r="C177" s="42" t="s">
        <v>796</v>
      </c>
      <c r="D177" s="42" t="s">
        <v>797</v>
      </c>
      <c r="E177" s="42" t="s">
        <v>179</v>
      </c>
      <c r="F177" s="41">
        <v>33.992139999999999</v>
      </c>
      <c r="G177" s="41">
        <v>-12.234</v>
      </c>
    </row>
    <row r="178" spans="1:7" x14ac:dyDescent="0.25">
      <c r="A178" s="41">
        <v>177</v>
      </c>
      <c r="B178" s="42" t="s">
        <v>788</v>
      </c>
      <c r="C178" s="42" t="s">
        <v>796</v>
      </c>
      <c r="D178" s="42" t="s">
        <v>797</v>
      </c>
      <c r="E178" s="42" t="s">
        <v>180</v>
      </c>
      <c r="F178" s="41">
        <v>34.119100000000003</v>
      </c>
      <c r="G178" s="41">
        <v>-12.521140000000001</v>
      </c>
    </row>
    <row r="179" spans="1:7" x14ac:dyDescent="0.25">
      <c r="A179" s="41">
        <v>178</v>
      </c>
      <c r="B179" s="42" t="s">
        <v>788</v>
      </c>
      <c r="C179" s="42" t="s">
        <v>796</v>
      </c>
      <c r="D179" s="42" t="s">
        <v>812</v>
      </c>
      <c r="E179" s="42" t="s">
        <v>181</v>
      </c>
      <c r="F179" s="41">
        <v>33.454000000000001</v>
      </c>
      <c r="G179" s="41">
        <v>-12.881640000000001</v>
      </c>
    </row>
    <row r="180" spans="1:7" x14ac:dyDescent="0.25">
      <c r="A180" s="41">
        <v>179</v>
      </c>
      <c r="B180" s="42" t="s">
        <v>788</v>
      </c>
      <c r="C180" s="42" t="s">
        <v>796</v>
      </c>
      <c r="D180" s="42" t="s">
        <v>797</v>
      </c>
      <c r="E180" s="42" t="s">
        <v>182</v>
      </c>
      <c r="F180" s="41">
        <v>34.154000000000003</v>
      </c>
      <c r="G180" s="41">
        <v>-12.499000000000001</v>
      </c>
    </row>
    <row r="181" spans="1:7" x14ac:dyDescent="0.25">
      <c r="A181" s="41">
        <v>180</v>
      </c>
      <c r="B181" s="42" t="s">
        <v>788</v>
      </c>
      <c r="C181" s="42" t="s">
        <v>796</v>
      </c>
      <c r="D181" s="42" t="s">
        <v>811</v>
      </c>
      <c r="E181" s="42" t="s">
        <v>183</v>
      </c>
      <c r="F181" s="41">
        <v>33.868169999999999</v>
      </c>
      <c r="G181" s="41">
        <v>-13.66478</v>
      </c>
    </row>
    <row r="182" spans="1:7" x14ac:dyDescent="0.25">
      <c r="A182" s="41">
        <v>181</v>
      </c>
      <c r="B182" s="42" t="s">
        <v>791</v>
      </c>
      <c r="C182" s="42" t="s">
        <v>792</v>
      </c>
      <c r="D182" s="42" t="s">
        <v>810</v>
      </c>
      <c r="E182" s="42" t="s">
        <v>184</v>
      </c>
      <c r="F182" s="41">
        <v>35.405889999999999</v>
      </c>
      <c r="G182" s="41">
        <v>-16.117059999999999</v>
      </c>
    </row>
    <row r="183" spans="1:7" x14ac:dyDescent="0.25">
      <c r="A183" s="41">
        <v>182</v>
      </c>
      <c r="B183" s="42" t="s">
        <v>788</v>
      </c>
      <c r="C183" s="42" t="s">
        <v>789</v>
      </c>
      <c r="D183" s="42" t="s">
        <v>790</v>
      </c>
      <c r="E183" s="42" t="s">
        <v>185</v>
      </c>
      <c r="F183" s="41">
        <v>33.747059999999998</v>
      </c>
      <c r="G183" s="41">
        <v>-13.875920000000001</v>
      </c>
    </row>
    <row r="184" spans="1:7" x14ac:dyDescent="0.25">
      <c r="A184" s="41">
        <v>183</v>
      </c>
      <c r="B184" s="42" t="s">
        <v>788</v>
      </c>
      <c r="C184" s="42" t="s">
        <v>789</v>
      </c>
      <c r="D184" s="42" t="s">
        <v>806</v>
      </c>
      <c r="E184" s="42" t="s">
        <v>186</v>
      </c>
      <c r="F184" s="41">
        <v>34.360169999999997</v>
      </c>
      <c r="G184" s="41">
        <v>-14.200390000000001</v>
      </c>
    </row>
    <row r="185" spans="1:7" x14ac:dyDescent="0.25">
      <c r="A185" s="41">
        <v>184</v>
      </c>
      <c r="B185" s="42" t="s">
        <v>791</v>
      </c>
      <c r="C185" s="42" t="s">
        <v>794</v>
      </c>
      <c r="D185" s="42" t="s">
        <v>800</v>
      </c>
      <c r="E185" s="42" t="s">
        <v>187</v>
      </c>
      <c r="F185" s="41">
        <v>34.88053</v>
      </c>
      <c r="G185" s="41">
        <v>-15.56353</v>
      </c>
    </row>
    <row r="186" spans="1:7" x14ac:dyDescent="0.25">
      <c r="A186" s="41">
        <v>185</v>
      </c>
      <c r="B186" s="42" t="s">
        <v>788</v>
      </c>
      <c r="C186" s="42" t="s">
        <v>796</v>
      </c>
      <c r="D186" s="42" t="s">
        <v>811</v>
      </c>
      <c r="E186" s="42" t="s">
        <v>188</v>
      </c>
      <c r="F186" s="41">
        <v>33.661949999999997</v>
      </c>
      <c r="G186" s="41">
        <v>-13.58522</v>
      </c>
    </row>
    <row r="187" spans="1:7" x14ac:dyDescent="0.25">
      <c r="A187" s="41">
        <v>186</v>
      </c>
      <c r="B187" s="42" t="s">
        <v>788</v>
      </c>
      <c r="C187" s="42" t="s">
        <v>789</v>
      </c>
      <c r="D187" s="42" t="s">
        <v>807</v>
      </c>
      <c r="E187" s="42" t="s">
        <v>189</v>
      </c>
      <c r="F187" s="41">
        <v>34.735970000000002</v>
      </c>
      <c r="G187" s="41">
        <v>-14.807829999999999</v>
      </c>
    </row>
    <row r="188" spans="1:7" x14ac:dyDescent="0.25">
      <c r="A188" s="41">
        <v>187</v>
      </c>
      <c r="B188" s="42" t="s">
        <v>802</v>
      </c>
      <c r="C188" s="42" t="s">
        <v>803</v>
      </c>
      <c r="D188" s="42" t="s">
        <v>808</v>
      </c>
      <c r="E188" s="42" t="s">
        <v>190</v>
      </c>
      <c r="F188" s="41">
        <v>33.312779999999997</v>
      </c>
      <c r="G188" s="41">
        <v>-12.04083</v>
      </c>
    </row>
    <row r="189" spans="1:7" x14ac:dyDescent="0.25">
      <c r="A189" s="41">
        <v>188</v>
      </c>
      <c r="B189" s="42" t="s">
        <v>802</v>
      </c>
      <c r="C189" s="42" t="s">
        <v>803</v>
      </c>
      <c r="D189" s="42" t="s">
        <v>808</v>
      </c>
      <c r="E189" s="42" t="s">
        <v>191</v>
      </c>
      <c r="F189" s="41">
        <v>33.589199999999998</v>
      </c>
      <c r="G189" s="41">
        <v>-12.26211</v>
      </c>
    </row>
    <row r="190" spans="1:7" x14ac:dyDescent="0.25">
      <c r="A190" s="41">
        <v>189</v>
      </c>
      <c r="B190" s="42" t="s">
        <v>802</v>
      </c>
      <c r="C190" s="42" t="s">
        <v>803</v>
      </c>
      <c r="D190" s="42" t="s">
        <v>808</v>
      </c>
      <c r="E190" s="42" t="s">
        <v>192</v>
      </c>
      <c r="F190" s="41">
        <v>33.883360000000003</v>
      </c>
      <c r="G190" s="41">
        <v>-11.204890000000001</v>
      </c>
    </row>
    <row r="191" spans="1:7" x14ac:dyDescent="0.25">
      <c r="A191" s="41">
        <v>190</v>
      </c>
      <c r="B191" s="42" t="s">
        <v>791</v>
      </c>
      <c r="C191" s="42" t="s">
        <v>794</v>
      </c>
      <c r="D191" s="42" t="s">
        <v>800</v>
      </c>
      <c r="E191" s="42" t="s">
        <v>193</v>
      </c>
    </row>
    <row r="192" spans="1:7" x14ac:dyDescent="0.25">
      <c r="A192" s="41">
        <v>191</v>
      </c>
      <c r="B192" s="42" t="s">
        <v>802</v>
      </c>
      <c r="C192" s="42" t="s">
        <v>803</v>
      </c>
      <c r="D192" s="42" t="s">
        <v>808</v>
      </c>
      <c r="E192" s="42" t="s">
        <v>194</v>
      </c>
      <c r="F192" s="41">
        <v>33.476059999999997</v>
      </c>
      <c r="G192" s="41">
        <v>-12.13686</v>
      </c>
    </row>
    <row r="193" spans="1:7" x14ac:dyDescent="0.25">
      <c r="A193" s="41">
        <v>192</v>
      </c>
      <c r="B193" s="42" t="s">
        <v>802</v>
      </c>
      <c r="C193" s="42" t="s">
        <v>803</v>
      </c>
      <c r="D193" s="42" t="s">
        <v>808</v>
      </c>
      <c r="E193" s="42" t="s">
        <v>195</v>
      </c>
      <c r="F193" s="41">
        <v>33.609720000000003</v>
      </c>
      <c r="G193" s="41">
        <v>-12.59394</v>
      </c>
    </row>
    <row r="194" spans="1:7" x14ac:dyDescent="0.25">
      <c r="A194" s="41">
        <v>193</v>
      </c>
      <c r="B194" s="42" t="s">
        <v>802</v>
      </c>
      <c r="C194" s="42" t="s">
        <v>803</v>
      </c>
      <c r="D194" s="42" t="s">
        <v>808</v>
      </c>
      <c r="E194" s="42" t="s">
        <v>196</v>
      </c>
      <c r="F194" s="41">
        <v>33.82497</v>
      </c>
      <c r="G194" s="41">
        <v>-11.444279999999999</v>
      </c>
    </row>
    <row r="195" spans="1:7" x14ac:dyDescent="0.25">
      <c r="A195" s="41">
        <v>194</v>
      </c>
      <c r="B195" s="42" t="s">
        <v>802</v>
      </c>
      <c r="C195" s="42" t="s">
        <v>803</v>
      </c>
      <c r="D195" s="42" t="s">
        <v>808</v>
      </c>
      <c r="E195" s="42" t="s">
        <v>197</v>
      </c>
      <c r="F195" s="41">
        <v>33.555999999999997</v>
      </c>
      <c r="G195" s="41">
        <v>-11.75789</v>
      </c>
    </row>
    <row r="196" spans="1:7" x14ac:dyDescent="0.25">
      <c r="A196" s="41">
        <v>195</v>
      </c>
      <c r="B196" s="42" t="s">
        <v>802</v>
      </c>
      <c r="C196" s="42" t="s">
        <v>803</v>
      </c>
      <c r="D196" s="42" t="s">
        <v>808</v>
      </c>
      <c r="E196" s="42" t="s">
        <v>198</v>
      </c>
      <c r="F196" s="41">
        <v>33.823059999999998</v>
      </c>
      <c r="G196" s="41">
        <v>-11.1975</v>
      </c>
    </row>
    <row r="197" spans="1:7" x14ac:dyDescent="0.25">
      <c r="A197" s="41">
        <v>196</v>
      </c>
      <c r="B197" s="42" t="s">
        <v>802</v>
      </c>
      <c r="C197" s="42" t="s">
        <v>803</v>
      </c>
      <c r="D197" s="42" t="s">
        <v>808</v>
      </c>
      <c r="E197" s="42" t="s">
        <v>199</v>
      </c>
      <c r="F197" s="41">
        <v>33.885829999999999</v>
      </c>
      <c r="G197" s="41">
        <v>-11.18</v>
      </c>
    </row>
    <row r="198" spans="1:7" x14ac:dyDescent="0.25">
      <c r="A198" s="41">
        <v>197</v>
      </c>
      <c r="B198" s="42" t="s">
        <v>802</v>
      </c>
      <c r="C198" s="42" t="s">
        <v>803</v>
      </c>
      <c r="D198" s="42" t="s">
        <v>808</v>
      </c>
      <c r="E198" s="42" t="s">
        <v>200</v>
      </c>
      <c r="F198" s="41">
        <v>33.885919999999999</v>
      </c>
      <c r="G198" s="41">
        <v>-11.18005</v>
      </c>
    </row>
    <row r="199" spans="1:7" x14ac:dyDescent="0.25">
      <c r="A199" s="41">
        <v>198</v>
      </c>
      <c r="B199" s="42" t="s">
        <v>788</v>
      </c>
      <c r="C199" s="42" t="s">
        <v>789</v>
      </c>
      <c r="D199" s="42" t="s">
        <v>790</v>
      </c>
      <c r="E199" s="42" t="s">
        <v>201</v>
      </c>
      <c r="F199" s="41">
        <v>33.771920000000001</v>
      </c>
      <c r="G199" s="41">
        <v>-13.991949999999999</v>
      </c>
    </row>
    <row r="200" spans="1:7" x14ac:dyDescent="0.25">
      <c r="A200" s="41">
        <v>199</v>
      </c>
      <c r="B200" s="42" t="s">
        <v>802</v>
      </c>
      <c r="C200" s="42" t="s">
        <v>803</v>
      </c>
      <c r="D200" s="42" t="s">
        <v>808</v>
      </c>
      <c r="E200" s="42" t="s">
        <v>202</v>
      </c>
      <c r="F200" s="41">
        <v>34.022750000000002</v>
      </c>
      <c r="G200" s="41">
        <v>-11.462870000000001</v>
      </c>
    </row>
    <row r="201" spans="1:7" x14ac:dyDescent="0.25">
      <c r="A201" s="41">
        <v>200</v>
      </c>
      <c r="B201" s="42" t="s">
        <v>802</v>
      </c>
      <c r="C201" s="42" t="s">
        <v>803</v>
      </c>
      <c r="D201" s="42" t="s">
        <v>808</v>
      </c>
      <c r="E201" s="42" t="s">
        <v>203</v>
      </c>
      <c r="F201" s="41">
        <v>33.419249999999998</v>
      </c>
      <c r="G201" s="41">
        <v>-11.458360000000001</v>
      </c>
    </row>
    <row r="202" spans="1:7" x14ac:dyDescent="0.25">
      <c r="A202" s="41">
        <v>201</v>
      </c>
      <c r="B202" s="42" t="s">
        <v>802</v>
      </c>
      <c r="C202" s="42" t="s">
        <v>803</v>
      </c>
      <c r="D202" s="42" t="s">
        <v>809</v>
      </c>
      <c r="E202" s="42" t="s">
        <v>204</v>
      </c>
      <c r="F202" s="41">
        <v>33.648499999999999</v>
      </c>
      <c r="G202" s="41">
        <v>-10.95992</v>
      </c>
    </row>
    <row r="203" spans="1:7" x14ac:dyDescent="0.25">
      <c r="A203" s="41">
        <v>202</v>
      </c>
      <c r="B203" s="42" t="s">
        <v>788</v>
      </c>
      <c r="C203" s="42" t="s">
        <v>789</v>
      </c>
      <c r="D203" s="42" t="s">
        <v>790</v>
      </c>
      <c r="E203" s="42" t="s">
        <v>205</v>
      </c>
    </row>
    <row r="204" spans="1:7" x14ac:dyDescent="0.25">
      <c r="A204" s="41">
        <v>203</v>
      </c>
      <c r="B204" s="42" t="s">
        <v>788</v>
      </c>
      <c r="C204" s="42" t="s">
        <v>789</v>
      </c>
      <c r="D204" s="42" t="s">
        <v>806</v>
      </c>
      <c r="E204" s="42" t="s">
        <v>206</v>
      </c>
    </row>
    <row r="205" spans="1:7" x14ac:dyDescent="0.25">
      <c r="A205" s="41">
        <v>204</v>
      </c>
      <c r="B205" s="42" t="s">
        <v>788</v>
      </c>
      <c r="C205" s="42" t="s">
        <v>796</v>
      </c>
      <c r="D205" s="42" t="s">
        <v>811</v>
      </c>
      <c r="E205" s="42" t="s">
        <v>207</v>
      </c>
    </row>
    <row r="206" spans="1:7" x14ac:dyDescent="0.25">
      <c r="A206" s="41">
        <v>205</v>
      </c>
      <c r="B206" s="42" t="s">
        <v>788</v>
      </c>
      <c r="C206" s="42" t="s">
        <v>796</v>
      </c>
      <c r="D206" s="42" t="s">
        <v>812</v>
      </c>
      <c r="E206" s="42" t="s">
        <v>208</v>
      </c>
    </row>
    <row r="207" spans="1:7" x14ac:dyDescent="0.25">
      <c r="A207" s="41">
        <v>206</v>
      </c>
      <c r="B207" s="42" t="s">
        <v>788</v>
      </c>
      <c r="C207" s="42" t="s">
        <v>789</v>
      </c>
      <c r="D207" s="42" t="s">
        <v>790</v>
      </c>
      <c r="E207" s="42" t="s">
        <v>209</v>
      </c>
    </row>
    <row r="208" spans="1:7" x14ac:dyDescent="0.25">
      <c r="A208" s="41">
        <v>207</v>
      </c>
      <c r="B208" s="42" t="s">
        <v>802</v>
      </c>
      <c r="C208" s="42" t="s">
        <v>803</v>
      </c>
      <c r="D208" s="42" t="s">
        <v>808</v>
      </c>
      <c r="E208" s="42" t="s">
        <v>210</v>
      </c>
    </row>
    <row r="209" spans="1:7" x14ac:dyDescent="0.25">
      <c r="A209" s="41">
        <v>208</v>
      </c>
      <c r="B209" s="42" t="s">
        <v>791</v>
      </c>
      <c r="C209" s="42" t="s">
        <v>794</v>
      </c>
      <c r="D209" s="42" t="s">
        <v>818</v>
      </c>
      <c r="E209" s="42" t="s">
        <v>211</v>
      </c>
    </row>
    <row r="210" spans="1:7" x14ac:dyDescent="0.25">
      <c r="A210" s="41">
        <v>209</v>
      </c>
      <c r="B210" s="42" t="s">
        <v>788</v>
      </c>
      <c r="C210" s="42" t="s">
        <v>789</v>
      </c>
      <c r="D210" s="42" t="s">
        <v>807</v>
      </c>
      <c r="E210" s="42" t="s">
        <v>212</v>
      </c>
      <c r="F210" s="41">
        <v>34.625610000000002</v>
      </c>
      <c r="G210" s="41">
        <v>-14.80935</v>
      </c>
    </row>
    <row r="211" spans="1:7" x14ac:dyDescent="0.25">
      <c r="A211" s="41">
        <v>210</v>
      </c>
      <c r="B211" s="42" t="s">
        <v>791</v>
      </c>
      <c r="C211" s="42" t="s">
        <v>792</v>
      </c>
      <c r="D211" s="42" t="s">
        <v>810</v>
      </c>
      <c r="E211" s="42" t="s">
        <v>213</v>
      </c>
    </row>
    <row r="212" spans="1:7" x14ac:dyDescent="0.25">
      <c r="A212" s="41">
        <v>211</v>
      </c>
      <c r="B212" s="42" t="s">
        <v>802</v>
      </c>
      <c r="C212" s="42" t="s">
        <v>803</v>
      </c>
      <c r="D212" s="42" t="s">
        <v>804</v>
      </c>
      <c r="E212" s="42" t="s">
        <v>214</v>
      </c>
      <c r="F212" s="41">
        <v>34.114440000000002</v>
      </c>
      <c r="G212" s="41">
        <v>-10.44778</v>
      </c>
    </row>
    <row r="213" spans="1:7" x14ac:dyDescent="0.25">
      <c r="A213" s="41">
        <v>212</v>
      </c>
      <c r="B213" s="42" t="s">
        <v>791</v>
      </c>
      <c r="C213" s="42" t="s">
        <v>794</v>
      </c>
      <c r="D213" s="42" t="s">
        <v>798</v>
      </c>
      <c r="E213" s="42" t="s">
        <v>215</v>
      </c>
      <c r="F213" s="41">
        <v>34.372030000000002</v>
      </c>
      <c r="G213" s="41">
        <v>-15.807779999999999</v>
      </c>
    </row>
    <row r="214" spans="1:7" x14ac:dyDescent="0.25">
      <c r="A214" s="41">
        <v>213</v>
      </c>
      <c r="B214" s="42" t="s">
        <v>788</v>
      </c>
      <c r="C214" s="42" t="s">
        <v>789</v>
      </c>
      <c r="D214" s="42" t="s">
        <v>807</v>
      </c>
      <c r="E214" s="42" t="s">
        <v>216</v>
      </c>
      <c r="F214" s="41">
        <v>34.618110000000001</v>
      </c>
      <c r="G214" s="41">
        <v>-14.60989</v>
      </c>
    </row>
    <row r="215" spans="1:7" x14ac:dyDescent="0.25">
      <c r="A215" s="41">
        <v>214</v>
      </c>
      <c r="B215" s="42" t="s">
        <v>791</v>
      </c>
      <c r="C215" s="42" t="s">
        <v>794</v>
      </c>
      <c r="D215" s="42" t="s">
        <v>800</v>
      </c>
      <c r="E215" s="42" t="s">
        <v>217</v>
      </c>
      <c r="F215" s="41">
        <v>35.017828000000002</v>
      </c>
      <c r="G215" s="41">
        <v>-15.804572</v>
      </c>
    </row>
    <row r="216" spans="1:7" x14ac:dyDescent="0.25">
      <c r="A216" s="41">
        <v>215</v>
      </c>
      <c r="B216" s="42" t="s">
        <v>791</v>
      </c>
      <c r="C216" s="42" t="s">
        <v>792</v>
      </c>
      <c r="D216" s="42" t="s">
        <v>815</v>
      </c>
      <c r="E216" s="42" t="s">
        <v>218</v>
      </c>
      <c r="F216" s="41">
        <v>35.203110000000002</v>
      </c>
      <c r="G216" s="41">
        <v>-15.22381</v>
      </c>
    </row>
    <row r="217" spans="1:7" x14ac:dyDescent="0.25">
      <c r="A217" s="41">
        <v>216</v>
      </c>
      <c r="B217" s="42" t="s">
        <v>788</v>
      </c>
      <c r="C217" s="42" t="s">
        <v>796</v>
      </c>
      <c r="D217" s="42" t="s">
        <v>812</v>
      </c>
      <c r="E217" s="42" t="s">
        <v>219</v>
      </c>
      <c r="F217" s="41">
        <v>33.561529999999998</v>
      </c>
      <c r="G217" s="41">
        <v>-12.887829999999999</v>
      </c>
    </row>
    <row r="218" spans="1:7" x14ac:dyDescent="0.25">
      <c r="A218" s="41">
        <v>217</v>
      </c>
      <c r="B218" s="42" t="s">
        <v>788</v>
      </c>
      <c r="C218" s="42" t="s">
        <v>789</v>
      </c>
      <c r="D218" s="42" t="s">
        <v>806</v>
      </c>
      <c r="E218" s="42" t="s">
        <v>220</v>
      </c>
      <c r="F218" s="41">
        <v>34.60089</v>
      </c>
      <c r="G218" s="41">
        <v>-14.41286</v>
      </c>
    </row>
    <row r="219" spans="1:7" x14ac:dyDescent="0.25">
      <c r="A219" s="41">
        <v>218</v>
      </c>
      <c r="B219" s="42" t="s">
        <v>791</v>
      </c>
      <c r="C219" s="42" t="s">
        <v>794</v>
      </c>
      <c r="D219" s="42" t="s">
        <v>799</v>
      </c>
      <c r="E219" s="42" t="s">
        <v>221</v>
      </c>
      <c r="F219" s="41">
        <v>35.230609999999999</v>
      </c>
      <c r="G219" s="41">
        <v>-16.383469999999999</v>
      </c>
    </row>
    <row r="220" spans="1:7" x14ac:dyDescent="0.25">
      <c r="A220" s="41">
        <v>219</v>
      </c>
      <c r="B220" s="42" t="s">
        <v>788</v>
      </c>
      <c r="C220" s="42" t="s">
        <v>789</v>
      </c>
      <c r="D220" s="42" t="s">
        <v>790</v>
      </c>
      <c r="E220" s="42" t="s">
        <v>222</v>
      </c>
      <c r="F220" s="41">
        <v>33.764530000000001</v>
      </c>
      <c r="G220" s="41">
        <v>-14.00656</v>
      </c>
    </row>
    <row r="221" spans="1:7" x14ac:dyDescent="0.25">
      <c r="A221" s="41">
        <v>220</v>
      </c>
      <c r="B221" s="42" t="s">
        <v>788</v>
      </c>
      <c r="C221" s="42" t="s">
        <v>789</v>
      </c>
      <c r="D221" s="42" t="s">
        <v>807</v>
      </c>
      <c r="E221" s="42" t="s">
        <v>223</v>
      </c>
      <c r="F221" s="41">
        <v>34.589919999999999</v>
      </c>
      <c r="G221" s="41">
        <v>-14.698969999999999</v>
      </c>
    </row>
    <row r="222" spans="1:7" x14ac:dyDescent="0.25">
      <c r="A222" s="41">
        <v>221</v>
      </c>
      <c r="B222" s="42" t="s">
        <v>788</v>
      </c>
      <c r="C222" s="42" t="s">
        <v>789</v>
      </c>
      <c r="D222" s="42" t="s">
        <v>820</v>
      </c>
      <c r="E222" s="42" t="s">
        <v>224</v>
      </c>
      <c r="F222" s="41">
        <v>33.07555</v>
      </c>
      <c r="G222" s="41">
        <v>-13.89</v>
      </c>
    </row>
    <row r="223" spans="1:7" x14ac:dyDescent="0.25">
      <c r="A223" s="41">
        <v>222</v>
      </c>
      <c r="B223" s="42" t="s">
        <v>788</v>
      </c>
      <c r="C223" s="42" t="s">
        <v>789</v>
      </c>
      <c r="D223" s="42" t="s">
        <v>820</v>
      </c>
      <c r="E223" s="42" t="s">
        <v>225</v>
      </c>
      <c r="F223" s="41">
        <v>33.111370000000001</v>
      </c>
      <c r="G223" s="41">
        <v>-13.421250000000001</v>
      </c>
    </row>
    <row r="224" spans="1:7" x14ac:dyDescent="0.25">
      <c r="A224" s="41">
        <v>223</v>
      </c>
      <c r="B224" s="42" t="s">
        <v>791</v>
      </c>
      <c r="C224" s="42" t="s">
        <v>792</v>
      </c>
      <c r="D224" s="42" t="s">
        <v>793</v>
      </c>
      <c r="E224" s="42" t="s">
        <v>226</v>
      </c>
      <c r="F224" s="41">
        <v>35.36083</v>
      </c>
      <c r="G224" s="41">
        <v>-15.29908</v>
      </c>
    </row>
    <row r="225" spans="1:7" x14ac:dyDescent="0.25">
      <c r="A225" s="41">
        <v>224</v>
      </c>
      <c r="B225" s="42" t="s">
        <v>791</v>
      </c>
      <c r="C225" s="42" t="s">
        <v>794</v>
      </c>
      <c r="D225" s="42" t="s">
        <v>799</v>
      </c>
      <c r="E225" s="42" t="s">
        <v>227</v>
      </c>
      <c r="F225" s="41">
        <v>35.084499999999998</v>
      </c>
      <c r="G225" s="41">
        <v>-16.12669</v>
      </c>
    </row>
    <row r="226" spans="1:7" x14ac:dyDescent="0.25">
      <c r="A226" s="41">
        <v>225</v>
      </c>
      <c r="B226" s="42" t="s">
        <v>802</v>
      </c>
      <c r="C226" s="42" t="s">
        <v>803</v>
      </c>
      <c r="D226" s="42" t="s">
        <v>808</v>
      </c>
      <c r="E226" s="42" t="s">
        <v>228</v>
      </c>
      <c r="F226" s="41">
        <v>33.686529999999998</v>
      </c>
      <c r="G226" s="41">
        <v>-12.27819</v>
      </c>
    </row>
    <row r="227" spans="1:7" x14ac:dyDescent="0.25">
      <c r="A227" s="41">
        <v>226</v>
      </c>
      <c r="B227" s="42" t="s">
        <v>788</v>
      </c>
      <c r="C227" s="42" t="s">
        <v>789</v>
      </c>
      <c r="D227" s="42" t="s">
        <v>820</v>
      </c>
      <c r="E227" s="42" t="s">
        <v>229</v>
      </c>
    </row>
    <row r="228" spans="1:7" x14ac:dyDescent="0.25">
      <c r="A228" s="41">
        <v>227</v>
      </c>
      <c r="B228" s="42" t="s">
        <v>791</v>
      </c>
      <c r="C228" s="42" t="s">
        <v>822</v>
      </c>
      <c r="D228" s="42" t="s">
        <v>18</v>
      </c>
      <c r="E228" s="42" t="s">
        <v>230</v>
      </c>
      <c r="F228" s="41">
        <v>35.397199999999998</v>
      </c>
      <c r="G228" s="41">
        <v>-14.30448</v>
      </c>
    </row>
    <row r="229" spans="1:7" x14ac:dyDescent="0.25">
      <c r="A229" s="41">
        <v>228</v>
      </c>
      <c r="B229" s="42" t="s">
        <v>802</v>
      </c>
      <c r="C229" s="42" t="s">
        <v>803</v>
      </c>
      <c r="D229" s="42" t="s">
        <v>816</v>
      </c>
      <c r="E229" s="42" t="s">
        <v>231</v>
      </c>
      <c r="F229" s="41">
        <v>33.404719999999998</v>
      </c>
      <c r="G229" s="41">
        <v>-9.6044450000000001</v>
      </c>
    </row>
    <row r="230" spans="1:7" x14ac:dyDescent="0.25">
      <c r="A230" s="41">
        <v>229</v>
      </c>
      <c r="B230" s="42" t="s">
        <v>802</v>
      </c>
      <c r="C230" s="42" t="s">
        <v>803</v>
      </c>
      <c r="D230" s="42" t="s">
        <v>804</v>
      </c>
      <c r="E230" s="42" t="s">
        <v>232</v>
      </c>
      <c r="F230" s="41">
        <v>33.8125</v>
      </c>
      <c r="G230" s="41">
        <v>-9.6458329999999997</v>
      </c>
    </row>
    <row r="231" spans="1:7" x14ac:dyDescent="0.25">
      <c r="A231" s="41">
        <v>230</v>
      </c>
      <c r="B231" s="42" t="s">
        <v>791</v>
      </c>
      <c r="C231" s="42" t="s">
        <v>792</v>
      </c>
      <c r="D231" s="42" t="s">
        <v>801</v>
      </c>
      <c r="E231" s="42" t="s">
        <v>233</v>
      </c>
      <c r="F231" s="41">
        <v>35.442529999999998</v>
      </c>
      <c r="G231" s="41">
        <v>-14.362970000000001</v>
      </c>
    </row>
    <row r="232" spans="1:7" x14ac:dyDescent="0.25">
      <c r="A232" s="41">
        <v>231</v>
      </c>
      <c r="B232" s="42" t="s">
        <v>802</v>
      </c>
      <c r="C232" s="42" t="s">
        <v>803</v>
      </c>
      <c r="D232" s="42" t="s">
        <v>808</v>
      </c>
      <c r="E232" s="42" t="s">
        <v>234</v>
      </c>
      <c r="F232" s="41">
        <v>33.547530000000002</v>
      </c>
      <c r="G232" s="41">
        <v>-12.352080000000001</v>
      </c>
    </row>
    <row r="233" spans="1:7" x14ac:dyDescent="0.25">
      <c r="A233" s="41">
        <v>232</v>
      </c>
      <c r="B233" s="42" t="s">
        <v>788</v>
      </c>
      <c r="C233" s="42" t="s">
        <v>789</v>
      </c>
      <c r="D233" s="42" t="s">
        <v>790</v>
      </c>
      <c r="E233" s="42" t="s">
        <v>235</v>
      </c>
      <c r="F233" s="41">
        <v>33.804870000000001</v>
      </c>
      <c r="G233" s="41">
        <v>-13.889799999999999</v>
      </c>
    </row>
    <row r="234" spans="1:7" x14ac:dyDescent="0.25">
      <c r="A234" s="41">
        <v>233</v>
      </c>
      <c r="B234" s="42" t="s">
        <v>788</v>
      </c>
      <c r="C234" s="42" t="s">
        <v>789</v>
      </c>
      <c r="D234" s="42" t="s">
        <v>790</v>
      </c>
      <c r="E234" s="42" t="s">
        <v>236</v>
      </c>
      <c r="F234" s="41">
        <v>33.448639999999997</v>
      </c>
      <c r="G234" s="41">
        <v>-13.81967</v>
      </c>
    </row>
    <row r="235" spans="1:7" x14ac:dyDescent="0.25">
      <c r="A235" s="41">
        <v>234</v>
      </c>
      <c r="B235" s="42" t="s">
        <v>802</v>
      </c>
      <c r="C235" s="42" t="s">
        <v>803</v>
      </c>
      <c r="D235" s="42" t="s">
        <v>808</v>
      </c>
      <c r="E235" s="42" t="s">
        <v>237</v>
      </c>
      <c r="F235" s="41">
        <v>34.07405</v>
      </c>
      <c r="G235" s="41">
        <v>-12.516999999999999</v>
      </c>
    </row>
    <row r="236" spans="1:7" x14ac:dyDescent="0.25">
      <c r="A236" s="41">
        <v>235</v>
      </c>
      <c r="B236" s="42" t="s">
        <v>802</v>
      </c>
      <c r="C236" s="42" t="s">
        <v>803</v>
      </c>
      <c r="D236" s="42" t="s">
        <v>808</v>
      </c>
      <c r="E236" s="42" t="s">
        <v>238</v>
      </c>
      <c r="F236" s="41">
        <v>33.52581</v>
      </c>
      <c r="G236" s="41">
        <v>-11.30864</v>
      </c>
    </row>
    <row r="237" spans="1:7" x14ac:dyDescent="0.25">
      <c r="A237" s="41">
        <v>236</v>
      </c>
      <c r="B237" s="42" t="s">
        <v>802</v>
      </c>
      <c r="C237" s="42" t="s">
        <v>803</v>
      </c>
      <c r="D237" s="42" t="s">
        <v>813</v>
      </c>
      <c r="E237" s="42" t="s">
        <v>239</v>
      </c>
      <c r="F237" s="41">
        <v>34.049720000000001</v>
      </c>
      <c r="G237" s="41">
        <v>-12.00306</v>
      </c>
    </row>
    <row r="238" spans="1:7" x14ac:dyDescent="0.25">
      <c r="A238" s="41">
        <v>237</v>
      </c>
      <c r="B238" s="42" t="s">
        <v>788</v>
      </c>
      <c r="C238" s="42" t="s">
        <v>789</v>
      </c>
      <c r="D238" s="42" t="s">
        <v>790</v>
      </c>
      <c r="E238" s="42" t="s">
        <v>240</v>
      </c>
      <c r="F238" s="41">
        <v>33.817340000000002</v>
      </c>
      <c r="G238" s="41">
        <v>-14.00511</v>
      </c>
    </row>
    <row r="239" spans="1:7" x14ac:dyDescent="0.25">
      <c r="A239" s="41">
        <v>238</v>
      </c>
      <c r="B239" s="42" t="s">
        <v>791</v>
      </c>
      <c r="C239" s="42" t="s">
        <v>792</v>
      </c>
      <c r="D239" s="42" t="s">
        <v>801</v>
      </c>
      <c r="E239" s="42" t="s">
        <v>241</v>
      </c>
      <c r="F239" s="41">
        <v>35.186239999999998</v>
      </c>
      <c r="G239" s="41">
        <v>-14.05946</v>
      </c>
    </row>
    <row r="240" spans="1:7" x14ac:dyDescent="0.25">
      <c r="A240" s="41">
        <v>239</v>
      </c>
      <c r="B240" s="42" t="s">
        <v>791</v>
      </c>
      <c r="C240" s="42" t="s">
        <v>794</v>
      </c>
      <c r="D240" s="42" t="s">
        <v>800</v>
      </c>
      <c r="E240" s="42" t="s">
        <v>242</v>
      </c>
      <c r="F240" s="41">
        <v>35.022120000000001</v>
      </c>
      <c r="G240" s="41">
        <v>-15.660830000000001</v>
      </c>
    </row>
    <row r="241" spans="1:7" x14ac:dyDescent="0.25">
      <c r="A241" s="41">
        <v>240</v>
      </c>
      <c r="B241" s="42" t="s">
        <v>788</v>
      </c>
      <c r="C241" s="42" t="s">
        <v>789</v>
      </c>
      <c r="D241" s="42" t="s">
        <v>806</v>
      </c>
      <c r="E241" s="42" t="s">
        <v>243</v>
      </c>
      <c r="F241" s="41">
        <v>33.717669999999998</v>
      </c>
      <c r="G241" s="41">
        <v>-14.43172</v>
      </c>
    </row>
    <row r="242" spans="1:7" x14ac:dyDescent="0.25">
      <c r="A242" s="41">
        <v>241</v>
      </c>
      <c r="B242" s="42" t="s">
        <v>802</v>
      </c>
      <c r="C242" s="42" t="s">
        <v>803</v>
      </c>
      <c r="D242" s="42" t="s">
        <v>808</v>
      </c>
      <c r="E242" s="42" t="s">
        <v>244</v>
      </c>
      <c r="F242" s="41">
        <v>33.633800000000001</v>
      </c>
      <c r="G242" s="41">
        <v>-11.45736</v>
      </c>
    </row>
    <row r="243" spans="1:7" x14ac:dyDescent="0.25">
      <c r="A243" s="41">
        <v>242</v>
      </c>
      <c r="B243" s="42" t="s">
        <v>788</v>
      </c>
      <c r="C243" s="42" t="s">
        <v>789</v>
      </c>
      <c r="D243" s="42" t="s">
        <v>820</v>
      </c>
      <c r="E243" s="42" t="s">
        <v>245</v>
      </c>
      <c r="F243" s="41">
        <v>32.928049999999999</v>
      </c>
      <c r="G243" s="41">
        <v>-13.626670000000001</v>
      </c>
    </row>
    <row r="244" spans="1:7" x14ac:dyDescent="0.25">
      <c r="A244" s="41">
        <v>243</v>
      </c>
      <c r="B244" s="42" t="s">
        <v>791</v>
      </c>
      <c r="C244" s="42" t="s">
        <v>794</v>
      </c>
      <c r="D244" s="42" t="s">
        <v>798</v>
      </c>
      <c r="E244" s="42" t="s">
        <v>246</v>
      </c>
      <c r="F244" s="41">
        <v>34.485689999999998</v>
      </c>
      <c r="G244" s="41">
        <v>-16.005469999999999</v>
      </c>
    </row>
    <row r="245" spans="1:7" x14ac:dyDescent="0.25">
      <c r="A245" s="41">
        <v>244</v>
      </c>
      <c r="B245" s="42" t="s">
        <v>791</v>
      </c>
      <c r="C245" s="42" t="s">
        <v>794</v>
      </c>
      <c r="D245" s="42" t="s">
        <v>817</v>
      </c>
      <c r="E245" s="42" t="s">
        <v>247</v>
      </c>
      <c r="F245" s="41">
        <v>35.111750000000001</v>
      </c>
      <c r="G245" s="41">
        <v>-16.575389999999999</v>
      </c>
    </row>
    <row r="246" spans="1:7" x14ac:dyDescent="0.25">
      <c r="A246" s="41">
        <v>245</v>
      </c>
      <c r="B246" s="42" t="s">
        <v>791</v>
      </c>
      <c r="C246" s="42" t="s">
        <v>792</v>
      </c>
      <c r="D246" s="42" t="s">
        <v>805</v>
      </c>
      <c r="E246" s="42" t="s">
        <v>248</v>
      </c>
      <c r="F246" s="41">
        <v>35.176189999999998</v>
      </c>
      <c r="G246" s="41">
        <v>-14.858140000000001</v>
      </c>
    </row>
    <row r="247" spans="1:7" x14ac:dyDescent="0.25">
      <c r="A247" s="41">
        <v>246</v>
      </c>
      <c r="B247" s="42" t="s">
        <v>788</v>
      </c>
      <c r="C247" s="42" t="s">
        <v>796</v>
      </c>
      <c r="D247" s="42" t="s">
        <v>812</v>
      </c>
      <c r="E247" s="42" t="s">
        <v>249</v>
      </c>
      <c r="F247" s="41">
        <v>33.481380000000001</v>
      </c>
      <c r="G247" s="41">
        <v>-13.0389</v>
      </c>
    </row>
    <row r="248" spans="1:7" x14ac:dyDescent="0.25">
      <c r="A248" s="41">
        <v>247</v>
      </c>
      <c r="B248" s="42" t="s">
        <v>802</v>
      </c>
      <c r="C248" s="42" t="s">
        <v>803</v>
      </c>
      <c r="D248" s="42" t="s">
        <v>808</v>
      </c>
      <c r="E248" s="42" t="s">
        <v>250</v>
      </c>
      <c r="F248" s="41">
        <v>33.333689999999997</v>
      </c>
      <c r="G248" s="41">
        <v>-12.204029999999999</v>
      </c>
    </row>
    <row r="249" spans="1:7" x14ac:dyDescent="0.25">
      <c r="A249" s="41">
        <v>248</v>
      </c>
      <c r="B249" s="42" t="s">
        <v>788</v>
      </c>
      <c r="C249" s="42" t="s">
        <v>789</v>
      </c>
      <c r="D249" s="42" t="s">
        <v>807</v>
      </c>
      <c r="E249" s="42" t="s">
        <v>251</v>
      </c>
    </row>
    <row r="250" spans="1:7" x14ac:dyDescent="0.25">
      <c r="A250" s="41">
        <v>249</v>
      </c>
      <c r="B250" s="42" t="s">
        <v>791</v>
      </c>
      <c r="C250" s="42" t="s">
        <v>792</v>
      </c>
      <c r="D250" s="42" t="s">
        <v>821</v>
      </c>
      <c r="E250" s="42" t="s">
        <v>252</v>
      </c>
      <c r="F250" s="41">
        <v>35.728439999999999</v>
      </c>
      <c r="G250" s="41">
        <v>-15.67206</v>
      </c>
    </row>
    <row r="251" spans="1:7" x14ac:dyDescent="0.25">
      <c r="A251" s="41">
        <v>250</v>
      </c>
      <c r="B251" s="42" t="s">
        <v>791</v>
      </c>
      <c r="C251" s="42" t="s">
        <v>794</v>
      </c>
      <c r="D251" s="42" t="s">
        <v>798</v>
      </c>
      <c r="E251" s="42" t="s">
        <v>253</v>
      </c>
    </row>
    <row r="252" spans="1:7" x14ac:dyDescent="0.25">
      <c r="A252" s="41">
        <v>251</v>
      </c>
      <c r="B252" s="42" t="s">
        <v>788</v>
      </c>
      <c r="C252" s="42" t="s">
        <v>796</v>
      </c>
      <c r="D252" s="42" t="s">
        <v>812</v>
      </c>
      <c r="E252" s="42" t="s">
        <v>254</v>
      </c>
      <c r="F252" s="41">
        <v>33.518830000000001</v>
      </c>
      <c r="G252" s="41">
        <v>-12.581189999999999</v>
      </c>
    </row>
    <row r="253" spans="1:7" x14ac:dyDescent="0.25">
      <c r="A253" s="41">
        <v>252</v>
      </c>
      <c r="B253" s="42" t="s">
        <v>791</v>
      </c>
      <c r="C253" s="42" t="s">
        <v>792</v>
      </c>
      <c r="D253" s="42" t="s">
        <v>810</v>
      </c>
      <c r="E253" s="42" t="s">
        <v>255</v>
      </c>
      <c r="F253" s="41">
        <v>35.564</v>
      </c>
      <c r="G253" s="41">
        <v>-15.853109999999999</v>
      </c>
    </row>
    <row r="254" spans="1:7" x14ac:dyDescent="0.25">
      <c r="A254" s="41">
        <v>253</v>
      </c>
      <c r="B254" s="42" t="s">
        <v>788</v>
      </c>
      <c r="C254" s="42" t="s">
        <v>796</v>
      </c>
      <c r="D254" s="42" t="s">
        <v>812</v>
      </c>
      <c r="E254" s="42" t="s">
        <v>256</v>
      </c>
      <c r="F254" s="41">
        <v>33.181719999999999</v>
      </c>
      <c r="G254" s="41">
        <v>-13.30758</v>
      </c>
    </row>
    <row r="255" spans="1:7" x14ac:dyDescent="0.25">
      <c r="A255" s="41">
        <v>254</v>
      </c>
      <c r="B255" s="42" t="s">
        <v>802</v>
      </c>
      <c r="C255" s="42" t="s">
        <v>803</v>
      </c>
      <c r="D255" s="42" t="s">
        <v>816</v>
      </c>
      <c r="E255" s="42" t="s">
        <v>257</v>
      </c>
      <c r="F255" s="41">
        <v>33.131219999999999</v>
      </c>
      <c r="G255" s="41">
        <v>-9.5441389999999995</v>
      </c>
    </row>
    <row r="256" spans="1:7" x14ac:dyDescent="0.25">
      <c r="A256" s="41">
        <v>255</v>
      </c>
      <c r="B256" s="42" t="s">
        <v>802</v>
      </c>
      <c r="C256" s="42" t="s">
        <v>803</v>
      </c>
      <c r="D256" s="42" t="s">
        <v>808</v>
      </c>
      <c r="E256" s="42" t="s">
        <v>258</v>
      </c>
      <c r="F256" s="41">
        <v>33.359250000000003</v>
      </c>
      <c r="G256" s="41">
        <v>-11.836779999999999</v>
      </c>
    </row>
    <row r="257" spans="1:7" x14ac:dyDescent="0.25">
      <c r="A257" s="41">
        <v>256</v>
      </c>
      <c r="B257" s="42" t="s">
        <v>788</v>
      </c>
      <c r="C257" s="42" t="s">
        <v>796</v>
      </c>
      <c r="D257" s="42" t="s">
        <v>812</v>
      </c>
      <c r="E257" s="42" t="s">
        <v>259</v>
      </c>
      <c r="F257" s="41">
        <v>33.688429999999997</v>
      </c>
      <c r="G257" s="41">
        <v>-13.02938</v>
      </c>
    </row>
    <row r="258" spans="1:7" x14ac:dyDescent="0.25">
      <c r="A258" s="41">
        <v>257</v>
      </c>
      <c r="B258" s="42" t="s">
        <v>788</v>
      </c>
      <c r="C258" s="42" t="s">
        <v>789</v>
      </c>
      <c r="D258" s="42" t="s">
        <v>790</v>
      </c>
      <c r="E258" s="42" t="s">
        <v>260</v>
      </c>
    </row>
    <row r="259" spans="1:7" x14ac:dyDescent="0.25">
      <c r="A259" s="41">
        <v>258</v>
      </c>
      <c r="B259" s="42" t="s">
        <v>788</v>
      </c>
      <c r="C259" s="42" t="s">
        <v>789</v>
      </c>
      <c r="D259" s="42" t="s">
        <v>790</v>
      </c>
      <c r="E259" s="42" t="s">
        <v>261</v>
      </c>
      <c r="F259" s="41">
        <v>33.78586</v>
      </c>
      <c r="G259" s="41">
        <v>-13.97686</v>
      </c>
    </row>
    <row r="260" spans="1:7" x14ac:dyDescent="0.25">
      <c r="A260" s="41">
        <v>259</v>
      </c>
      <c r="B260" s="42" t="s">
        <v>802</v>
      </c>
      <c r="C260" s="42" t="s">
        <v>803</v>
      </c>
      <c r="D260" s="42" t="s">
        <v>808</v>
      </c>
      <c r="E260" s="42" t="s">
        <v>262</v>
      </c>
      <c r="F260" s="41">
        <v>33.788890000000002</v>
      </c>
      <c r="G260" s="41">
        <v>-11.103059999999999</v>
      </c>
    </row>
    <row r="261" spans="1:7" x14ac:dyDescent="0.25">
      <c r="A261" s="41">
        <v>260</v>
      </c>
      <c r="B261" s="42" t="s">
        <v>802</v>
      </c>
      <c r="C261" s="42" t="s">
        <v>803</v>
      </c>
      <c r="D261" s="42" t="s">
        <v>813</v>
      </c>
      <c r="E261" s="42" t="s">
        <v>263</v>
      </c>
      <c r="F261" s="41">
        <v>34.109169999999999</v>
      </c>
      <c r="G261" s="41">
        <v>-11.935560000000001</v>
      </c>
    </row>
    <row r="262" spans="1:7" x14ac:dyDescent="0.25">
      <c r="A262" s="41">
        <v>261</v>
      </c>
      <c r="B262" s="42" t="s">
        <v>788</v>
      </c>
      <c r="C262" s="42" t="s">
        <v>789</v>
      </c>
      <c r="D262" s="42" t="s">
        <v>807</v>
      </c>
      <c r="E262" s="42" t="s">
        <v>264</v>
      </c>
      <c r="F262" s="41">
        <v>34.616250000000001</v>
      </c>
      <c r="G262" s="41">
        <v>-14.60303</v>
      </c>
    </row>
    <row r="263" spans="1:7" x14ac:dyDescent="0.25">
      <c r="A263" s="41">
        <v>262</v>
      </c>
      <c r="B263" s="42" t="s">
        <v>788</v>
      </c>
      <c r="C263" s="42" t="s">
        <v>789</v>
      </c>
      <c r="D263" s="42" t="s">
        <v>790</v>
      </c>
      <c r="E263" s="42" t="s">
        <v>265</v>
      </c>
      <c r="F263" s="41">
        <v>33.80639</v>
      </c>
      <c r="G263" s="41">
        <v>-13.901999999999999</v>
      </c>
    </row>
    <row r="264" spans="1:7" x14ac:dyDescent="0.25">
      <c r="A264" s="41">
        <v>263</v>
      </c>
      <c r="B264" s="42" t="s">
        <v>788</v>
      </c>
      <c r="C264" s="42" t="s">
        <v>796</v>
      </c>
      <c r="D264" s="42" t="s">
        <v>819</v>
      </c>
      <c r="E264" s="42" t="s">
        <v>266</v>
      </c>
      <c r="F264" s="41">
        <v>34.070390000000003</v>
      </c>
      <c r="G264" s="41">
        <v>-13.370329999999999</v>
      </c>
    </row>
    <row r="265" spans="1:7" x14ac:dyDescent="0.25">
      <c r="A265" s="41">
        <v>264</v>
      </c>
      <c r="B265" s="42" t="s">
        <v>788</v>
      </c>
      <c r="C265" s="42" t="s">
        <v>789</v>
      </c>
      <c r="D265" s="42" t="s">
        <v>790</v>
      </c>
      <c r="E265" s="42" t="s">
        <v>267</v>
      </c>
      <c r="F265" s="41">
        <v>33.881970000000003</v>
      </c>
      <c r="G265" s="41">
        <v>-13.97819</v>
      </c>
    </row>
    <row r="266" spans="1:7" x14ac:dyDescent="0.25">
      <c r="A266" s="41">
        <v>265</v>
      </c>
      <c r="B266" s="42" t="s">
        <v>791</v>
      </c>
      <c r="C266" s="42" t="s">
        <v>794</v>
      </c>
      <c r="D266" s="42" t="s">
        <v>800</v>
      </c>
      <c r="E266" s="42" t="s">
        <v>268</v>
      </c>
      <c r="F266" s="41">
        <v>35.055039999999998</v>
      </c>
      <c r="G266" s="41">
        <v>-15.81227</v>
      </c>
    </row>
    <row r="267" spans="1:7" x14ac:dyDescent="0.25">
      <c r="A267" s="41">
        <v>266</v>
      </c>
      <c r="B267" s="42" t="s">
        <v>791</v>
      </c>
      <c r="C267" s="42" t="s">
        <v>792</v>
      </c>
      <c r="D267" s="42" t="s">
        <v>805</v>
      </c>
      <c r="E267" s="42" t="s">
        <v>269</v>
      </c>
      <c r="F267" s="41">
        <v>34.922699999999999</v>
      </c>
      <c r="G267" s="41">
        <v>-15.05433</v>
      </c>
    </row>
    <row r="268" spans="1:7" x14ac:dyDescent="0.25">
      <c r="A268" s="41">
        <v>267</v>
      </c>
      <c r="B268" s="42" t="s">
        <v>788</v>
      </c>
      <c r="C268" s="42" t="s">
        <v>796</v>
      </c>
      <c r="D268" s="42" t="s">
        <v>819</v>
      </c>
      <c r="E268" s="42" t="s">
        <v>270</v>
      </c>
      <c r="F268" s="41">
        <v>33.79945</v>
      </c>
      <c r="G268" s="41">
        <v>-13.27406</v>
      </c>
    </row>
    <row r="269" spans="1:7" x14ac:dyDescent="0.25">
      <c r="A269" s="41">
        <v>268</v>
      </c>
      <c r="B269" s="42" t="s">
        <v>788</v>
      </c>
      <c r="C269" s="42" t="s">
        <v>789</v>
      </c>
      <c r="D269" s="42" t="s">
        <v>806</v>
      </c>
      <c r="E269" s="42" t="s">
        <v>271</v>
      </c>
      <c r="F269" s="41">
        <v>34.323700000000002</v>
      </c>
      <c r="G269" s="41">
        <v>-14.2395</v>
      </c>
    </row>
    <row r="270" spans="1:7" x14ac:dyDescent="0.25">
      <c r="A270" s="41">
        <v>269</v>
      </c>
      <c r="B270" s="42" t="s">
        <v>788</v>
      </c>
      <c r="C270" s="42" t="s">
        <v>789</v>
      </c>
      <c r="D270" s="42" t="s">
        <v>806</v>
      </c>
      <c r="E270" s="42" t="s">
        <v>272</v>
      </c>
      <c r="F270" s="41">
        <v>34.071800000000003</v>
      </c>
      <c r="G270" s="41">
        <v>-14.390330000000001</v>
      </c>
    </row>
    <row r="271" spans="1:7" x14ac:dyDescent="0.25">
      <c r="A271" s="41">
        <v>270</v>
      </c>
      <c r="B271" s="42" t="s">
        <v>788</v>
      </c>
      <c r="C271" s="42" t="s">
        <v>789</v>
      </c>
      <c r="D271" s="42" t="s">
        <v>820</v>
      </c>
      <c r="E271" s="42" t="s">
        <v>273</v>
      </c>
      <c r="F271" s="41">
        <v>33.306109999999997</v>
      </c>
      <c r="G271" s="41">
        <v>-14.06</v>
      </c>
    </row>
    <row r="272" spans="1:7" x14ac:dyDescent="0.25">
      <c r="A272" s="41">
        <v>271</v>
      </c>
      <c r="B272" s="42" t="s">
        <v>788</v>
      </c>
      <c r="C272" s="42" t="s">
        <v>796</v>
      </c>
      <c r="D272" s="42" t="s">
        <v>812</v>
      </c>
      <c r="E272" s="42" t="s">
        <v>274</v>
      </c>
      <c r="F272" s="41">
        <v>33.870939999999997</v>
      </c>
      <c r="G272" s="41">
        <v>-12.877750000000001</v>
      </c>
    </row>
    <row r="273" spans="1:7" x14ac:dyDescent="0.25">
      <c r="A273" s="41">
        <v>272</v>
      </c>
      <c r="B273" s="42" t="s">
        <v>802</v>
      </c>
      <c r="C273" s="42" t="s">
        <v>803</v>
      </c>
      <c r="D273" s="42" t="s">
        <v>816</v>
      </c>
      <c r="E273" s="42" t="s">
        <v>275</v>
      </c>
      <c r="F273" s="41">
        <v>33.249079999999999</v>
      </c>
      <c r="G273" s="41">
        <v>-9.4945550000000001</v>
      </c>
    </row>
    <row r="274" spans="1:7" x14ac:dyDescent="0.25">
      <c r="A274" s="41">
        <v>273</v>
      </c>
      <c r="B274" s="42" t="s">
        <v>791</v>
      </c>
      <c r="C274" s="42" t="s">
        <v>794</v>
      </c>
      <c r="D274" s="42" t="s">
        <v>800</v>
      </c>
      <c r="E274" s="42" t="s">
        <v>276</v>
      </c>
    </row>
    <row r="275" spans="1:7" x14ac:dyDescent="0.25">
      <c r="A275" s="41">
        <v>274</v>
      </c>
      <c r="B275" s="42" t="s">
        <v>788</v>
      </c>
      <c r="C275" s="42" t="s">
        <v>789</v>
      </c>
      <c r="D275" s="42" t="s">
        <v>807</v>
      </c>
      <c r="E275" s="42" t="s">
        <v>277</v>
      </c>
      <c r="F275" s="41">
        <v>34.770000000000003</v>
      </c>
      <c r="G275" s="41">
        <v>-15.00461</v>
      </c>
    </row>
    <row r="276" spans="1:7" x14ac:dyDescent="0.25">
      <c r="A276" s="41">
        <v>275</v>
      </c>
      <c r="B276" s="42" t="s">
        <v>788</v>
      </c>
      <c r="C276" s="42" t="s">
        <v>796</v>
      </c>
      <c r="D276" s="42" t="s">
        <v>814</v>
      </c>
      <c r="E276" s="42" t="s">
        <v>278</v>
      </c>
      <c r="F276" s="41">
        <v>34.383560000000003</v>
      </c>
      <c r="G276" s="41">
        <v>-13.762689999999999</v>
      </c>
    </row>
    <row r="277" spans="1:7" x14ac:dyDescent="0.25">
      <c r="A277" s="41">
        <v>276</v>
      </c>
      <c r="B277" s="42" t="s">
        <v>788</v>
      </c>
      <c r="C277" s="42" t="s">
        <v>789</v>
      </c>
      <c r="D277" s="42" t="s">
        <v>806</v>
      </c>
      <c r="E277" s="42" t="s">
        <v>279</v>
      </c>
      <c r="F277" s="41">
        <v>34.305500000000002</v>
      </c>
      <c r="G277" s="41">
        <v>-14.04406</v>
      </c>
    </row>
    <row r="278" spans="1:7" x14ac:dyDescent="0.25">
      <c r="A278" s="41">
        <v>277</v>
      </c>
      <c r="B278" s="42" t="s">
        <v>791</v>
      </c>
      <c r="C278" s="42" t="s">
        <v>794</v>
      </c>
      <c r="D278" s="42" t="s">
        <v>798</v>
      </c>
      <c r="E278" s="42" t="s">
        <v>280</v>
      </c>
      <c r="F278" s="41">
        <v>35.034140000000001</v>
      </c>
      <c r="G278" s="41">
        <v>-15.78628</v>
      </c>
    </row>
    <row r="279" spans="1:7" x14ac:dyDescent="0.25">
      <c r="A279" s="41">
        <v>278</v>
      </c>
      <c r="B279" s="42" t="s">
        <v>788</v>
      </c>
      <c r="C279" s="42" t="s">
        <v>796</v>
      </c>
      <c r="D279" s="42" t="s">
        <v>797</v>
      </c>
      <c r="E279" s="42" t="s">
        <v>281</v>
      </c>
      <c r="F279" s="41">
        <v>34.311439999999997</v>
      </c>
      <c r="G279" s="41">
        <v>-13.216189999999999</v>
      </c>
    </row>
    <row r="280" spans="1:7" x14ac:dyDescent="0.25">
      <c r="A280" s="41">
        <v>279</v>
      </c>
      <c r="B280" s="42" t="s">
        <v>791</v>
      </c>
      <c r="C280" s="42" t="s">
        <v>792</v>
      </c>
      <c r="D280" s="42" t="s">
        <v>801</v>
      </c>
      <c r="E280" s="42" t="s">
        <v>282</v>
      </c>
      <c r="F280" s="41">
        <v>34.999020000000002</v>
      </c>
      <c r="G280" s="41">
        <v>-14.786</v>
      </c>
    </row>
    <row r="281" spans="1:7" x14ac:dyDescent="0.25">
      <c r="A281" s="41">
        <v>280</v>
      </c>
      <c r="B281" s="42" t="s">
        <v>788</v>
      </c>
      <c r="C281" s="42" t="s">
        <v>789</v>
      </c>
      <c r="D281" s="42" t="s">
        <v>820</v>
      </c>
      <c r="E281" s="42" t="s">
        <v>283</v>
      </c>
      <c r="F281" s="41">
        <v>33.173609999999996</v>
      </c>
      <c r="G281" s="41">
        <v>-13.56194</v>
      </c>
    </row>
    <row r="282" spans="1:7" x14ac:dyDescent="0.25">
      <c r="A282" s="41">
        <v>281</v>
      </c>
      <c r="B282" s="42" t="s">
        <v>802</v>
      </c>
      <c r="C282" s="42" t="s">
        <v>803</v>
      </c>
      <c r="D282" s="42" t="s">
        <v>804</v>
      </c>
      <c r="E282" s="42" t="s">
        <v>284</v>
      </c>
      <c r="F282" s="41">
        <v>33.87444</v>
      </c>
      <c r="G282" s="41">
        <v>-9.7672220000000003</v>
      </c>
    </row>
    <row r="283" spans="1:7" x14ac:dyDescent="0.25">
      <c r="A283" s="41">
        <v>282</v>
      </c>
      <c r="B283" s="42" t="s">
        <v>802</v>
      </c>
      <c r="C283" s="42" t="s">
        <v>803</v>
      </c>
      <c r="D283" s="42" t="s">
        <v>804</v>
      </c>
      <c r="E283" s="42" t="s">
        <v>285</v>
      </c>
      <c r="F283" s="41">
        <v>33.911389999999997</v>
      </c>
      <c r="G283" s="41">
        <v>-9.9550000000000001</v>
      </c>
    </row>
    <row r="284" spans="1:7" x14ac:dyDescent="0.25">
      <c r="A284" s="41">
        <v>283</v>
      </c>
      <c r="B284" s="42" t="s">
        <v>788</v>
      </c>
      <c r="C284" s="42" t="s">
        <v>796</v>
      </c>
      <c r="D284" s="42" t="s">
        <v>812</v>
      </c>
      <c r="E284" s="42" t="s">
        <v>286</v>
      </c>
      <c r="F284" s="41">
        <v>33.498660000000001</v>
      </c>
      <c r="G284" s="41">
        <v>-13.039849999999999</v>
      </c>
    </row>
    <row r="285" spans="1:7" x14ac:dyDescent="0.25">
      <c r="A285" s="41">
        <v>284</v>
      </c>
      <c r="B285" s="42" t="s">
        <v>788</v>
      </c>
      <c r="C285" s="42" t="s">
        <v>796</v>
      </c>
      <c r="D285" s="42" t="s">
        <v>811</v>
      </c>
      <c r="E285" s="42" t="s">
        <v>287</v>
      </c>
      <c r="F285" s="41">
        <v>33.576169999999998</v>
      </c>
      <c r="G285" s="41">
        <v>-13.33052</v>
      </c>
    </row>
    <row r="286" spans="1:7" x14ac:dyDescent="0.25">
      <c r="A286" s="41">
        <v>285</v>
      </c>
      <c r="B286" s="42" t="s">
        <v>802</v>
      </c>
      <c r="C286" s="42" t="s">
        <v>803</v>
      </c>
      <c r="D286" s="42" t="s">
        <v>816</v>
      </c>
      <c r="E286" s="42" t="s">
        <v>288</v>
      </c>
      <c r="F286" s="41">
        <v>33.373890000000003</v>
      </c>
      <c r="G286" s="41">
        <v>-9.6663890000000006</v>
      </c>
    </row>
    <row r="287" spans="1:7" x14ac:dyDescent="0.25">
      <c r="A287" s="41">
        <v>286</v>
      </c>
      <c r="B287" s="42" t="s">
        <v>788</v>
      </c>
      <c r="C287" s="42" t="s">
        <v>789</v>
      </c>
      <c r="D287" s="42" t="s">
        <v>806</v>
      </c>
      <c r="E287" s="42" t="s">
        <v>289</v>
      </c>
      <c r="F287" s="41">
        <v>34.131500000000003</v>
      </c>
      <c r="G287" s="41">
        <v>-14.14011</v>
      </c>
    </row>
    <row r="288" spans="1:7" x14ac:dyDescent="0.25">
      <c r="A288" s="41">
        <v>287</v>
      </c>
      <c r="B288" s="42" t="s">
        <v>788</v>
      </c>
      <c r="C288" s="42" t="s">
        <v>789</v>
      </c>
      <c r="D288" s="42" t="s">
        <v>807</v>
      </c>
      <c r="E288" s="42" t="s">
        <v>290</v>
      </c>
      <c r="F288" s="41">
        <v>34.13156</v>
      </c>
      <c r="G288" s="41">
        <v>-14.14775</v>
      </c>
    </row>
    <row r="289" spans="1:7" x14ac:dyDescent="0.25">
      <c r="A289" s="41">
        <v>288</v>
      </c>
      <c r="B289" s="42" t="s">
        <v>788</v>
      </c>
      <c r="C289" s="42" t="s">
        <v>796</v>
      </c>
      <c r="D289" s="42" t="s">
        <v>797</v>
      </c>
      <c r="E289" s="42" t="s">
        <v>291</v>
      </c>
      <c r="F289" s="41">
        <v>34.816560000000003</v>
      </c>
      <c r="G289" s="41">
        <v>-16.07422</v>
      </c>
    </row>
    <row r="290" spans="1:7" x14ac:dyDescent="0.25">
      <c r="A290" s="41">
        <v>289</v>
      </c>
      <c r="B290" s="42" t="s">
        <v>802</v>
      </c>
      <c r="C290" s="42" t="s">
        <v>803</v>
      </c>
      <c r="D290" s="42" t="s">
        <v>804</v>
      </c>
      <c r="E290" s="42" t="s">
        <v>292</v>
      </c>
      <c r="F290" s="41">
        <v>33.870280000000001</v>
      </c>
      <c r="G290" s="41">
        <v>-9.8736099999999993</v>
      </c>
    </row>
    <row r="291" spans="1:7" x14ac:dyDescent="0.25">
      <c r="A291" s="41">
        <v>290</v>
      </c>
      <c r="B291" s="42" t="s">
        <v>788</v>
      </c>
      <c r="C291" s="42" t="s">
        <v>796</v>
      </c>
      <c r="D291" s="42" t="s">
        <v>812</v>
      </c>
      <c r="E291" s="42" t="s">
        <v>293</v>
      </c>
      <c r="F291" s="41">
        <v>33.479840000000003</v>
      </c>
      <c r="G291" s="41">
        <v>-13.03617</v>
      </c>
    </row>
    <row r="292" spans="1:7" x14ac:dyDescent="0.25">
      <c r="A292" s="41">
        <v>291</v>
      </c>
      <c r="B292" s="42" t="s">
        <v>788</v>
      </c>
      <c r="C292" s="42" t="s">
        <v>796</v>
      </c>
      <c r="D292" s="42" t="s">
        <v>814</v>
      </c>
      <c r="E292" s="42" t="s">
        <v>294</v>
      </c>
      <c r="F292" s="41">
        <v>34.318010000000001</v>
      </c>
      <c r="G292" s="41">
        <v>-13.713139999999999</v>
      </c>
    </row>
    <row r="293" spans="1:7" x14ac:dyDescent="0.25">
      <c r="A293" s="41">
        <v>292</v>
      </c>
      <c r="B293" s="42" t="s">
        <v>788</v>
      </c>
      <c r="C293" s="42" t="s">
        <v>789</v>
      </c>
      <c r="D293" s="42" t="s">
        <v>790</v>
      </c>
      <c r="E293" s="42" t="s">
        <v>295</v>
      </c>
      <c r="F293" s="41">
        <v>33.480530000000002</v>
      </c>
      <c r="G293" s="41">
        <v>-13.036110000000001</v>
      </c>
    </row>
    <row r="294" spans="1:7" x14ac:dyDescent="0.25">
      <c r="A294" s="41">
        <v>293</v>
      </c>
      <c r="B294" s="42" t="s">
        <v>791</v>
      </c>
      <c r="C294" s="42" t="s">
        <v>792</v>
      </c>
      <c r="D294" s="42" t="s">
        <v>801</v>
      </c>
      <c r="E294" s="42" t="s">
        <v>296</v>
      </c>
      <c r="F294" s="41">
        <v>33.908000000000001</v>
      </c>
      <c r="G294" s="41">
        <v>-14.283580000000001</v>
      </c>
    </row>
    <row r="295" spans="1:7" x14ac:dyDescent="0.25">
      <c r="A295" s="41">
        <v>294</v>
      </c>
      <c r="B295" s="42" t="s">
        <v>802</v>
      </c>
      <c r="C295" s="42" t="s">
        <v>803</v>
      </c>
      <c r="D295" s="42" t="s">
        <v>808</v>
      </c>
      <c r="E295" s="42" t="s">
        <v>297</v>
      </c>
      <c r="F295" s="41">
        <v>35.035829999999997</v>
      </c>
      <c r="G295" s="41">
        <v>-14.52361</v>
      </c>
    </row>
    <row r="296" spans="1:7" x14ac:dyDescent="0.25">
      <c r="A296" s="41">
        <v>295</v>
      </c>
      <c r="B296" s="42" t="s">
        <v>788</v>
      </c>
      <c r="C296" s="42" t="s">
        <v>796</v>
      </c>
      <c r="D296" s="42" t="s">
        <v>797</v>
      </c>
      <c r="E296" s="42" t="s">
        <v>298</v>
      </c>
      <c r="F296" s="41">
        <v>33.614190000000001</v>
      </c>
      <c r="G296" s="41">
        <v>-12.346109999999999</v>
      </c>
    </row>
    <row r="297" spans="1:7" x14ac:dyDescent="0.25">
      <c r="A297" s="41">
        <v>296</v>
      </c>
      <c r="B297" s="42" t="s">
        <v>802</v>
      </c>
      <c r="C297" s="42" t="s">
        <v>803</v>
      </c>
      <c r="D297" s="42" t="s">
        <v>809</v>
      </c>
      <c r="E297" s="42" t="s">
        <v>299</v>
      </c>
      <c r="F297" s="41">
        <v>34.217610000000001</v>
      </c>
      <c r="G297" s="41">
        <v>-12.757440000000001</v>
      </c>
    </row>
    <row r="298" spans="1:7" x14ac:dyDescent="0.25">
      <c r="A298" s="41">
        <v>297</v>
      </c>
      <c r="B298" s="42" t="s">
        <v>788</v>
      </c>
      <c r="C298" s="42" t="s">
        <v>789</v>
      </c>
      <c r="D298" s="42" t="s">
        <v>807</v>
      </c>
      <c r="E298" s="42" t="s">
        <v>300</v>
      </c>
      <c r="F298" s="41">
        <v>33.522219999999997</v>
      </c>
      <c r="G298" s="41">
        <v>-10.81278</v>
      </c>
    </row>
    <row r="299" spans="1:7" x14ac:dyDescent="0.25">
      <c r="A299" s="41">
        <v>298</v>
      </c>
      <c r="B299" s="42" t="s">
        <v>791</v>
      </c>
      <c r="C299" s="42" t="s">
        <v>792</v>
      </c>
      <c r="D299" s="42" t="s">
        <v>801</v>
      </c>
      <c r="E299" s="42" t="s">
        <v>301</v>
      </c>
      <c r="F299" s="41">
        <v>34.640999999999998</v>
      </c>
      <c r="G299" s="41">
        <v>-15.033390000000001</v>
      </c>
    </row>
    <row r="300" spans="1:7" x14ac:dyDescent="0.25">
      <c r="A300" s="41">
        <v>299</v>
      </c>
      <c r="B300" s="42" t="s">
        <v>788</v>
      </c>
      <c r="C300" s="42" t="s">
        <v>789</v>
      </c>
      <c r="D300" s="42" t="s">
        <v>806</v>
      </c>
      <c r="E300" s="42" t="s">
        <v>302</v>
      </c>
      <c r="F300" s="41">
        <v>35.444719999999997</v>
      </c>
      <c r="G300" s="41">
        <v>-14.18</v>
      </c>
    </row>
    <row r="301" spans="1:7" x14ac:dyDescent="0.25">
      <c r="A301" s="41">
        <v>300</v>
      </c>
      <c r="B301" s="42" t="s">
        <v>802</v>
      </c>
      <c r="C301" s="42" t="s">
        <v>803</v>
      </c>
      <c r="D301" s="42" t="s">
        <v>813</v>
      </c>
      <c r="E301" s="42" t="s">
        <v>303</v>
      </c>
      <c r="F301" s="41">
        <v>34.628720000000001</v>
      </c>
      <c r="G301" s="41">
        <v>-14.29369</v>
      </c>
    </row>
    <row r="302" spans="1:7" x14ac:dyDescent="0.25">
      <c r="A302" s="41">
        <v>301</v>
      </c>
      <c r="B302" s="42" t="s">
        <v>788</v>
      </c>
      <c r="C302" s="42" t="s">
        <v>789</v>
      </c>
      <c r="D302" s="42" t="s">
        <v>790</v>
      </c>
      <c r="E302" s="42" t="s">
        <v>304</v>
      </c>
      <c r="F302" s="41">
        <v>34.109439999999999</v>
      </c>
      <c r="G302" s="41">
        <v>-11.644170000000001</v>
      </c>
    </row>
    <row r="303" spans="1:7" x14ac:dyDescent="0.25">
      <c r="A303" s="41">
        <v>302</v>
      </c>
      <c r="B303" s="42" t="s">
        <v>788</v>
      </c>
      <c r="C303" s="42" t="s">
        <v>789</v>
      </c>
      <c r="D303" s="42" t="s">
        <v>790</v>
      </c>
      <c r="E303" s="42" t="s">
        <v>305</v>
      </c>
      <c r="F303" s="41">
        <v>33.797170000000001</v>
      </c>
      <c r="G303" s="41">
        <v>-13.99034</v>
      </c>
    </row>
    <row r="304" spans="1:7" x14ac:dyDescent="0.25">
      <c r="A304" s="41">
        <v>303</v>
      </c>
      <c r="B304" s="42" t="s">
        <v>788</v>
      </c>
      <c r="C304" s="42" t="s">
        <v>796</v>
      </c>
      <c r="D304" s="42" t="s">
        <v>812</v>
      </c>
      <c r="E304" s="42" t="s">
        <v>306</v>
      </c>
      <c r="F304" s="41">
        <v>33.338999999999999</v>
      </c>
      <c r="G304" s="41">
        <v>-13.295999999999999</v>
      </c>
    </row>
    <row r="305" spans="1:7" x14ac:dyDescent="0.25">
      <c r="A305" s="41">
        <v>304</v>
      </c>
      <c r="B305" s="42" t="s">
        <v>802</v>
      </c>
      <c r="C305" s="42" t="s">
        <v>803</v>
      </c>
      <c r="D305" s="42" t="s">
        <v>808</v>
      </c>
      <c r="E305" s="42" t="s">
        <v>307</v>
      </c>
    </row>
    <row r="306" spans="1:7" x14ac:dyDescent="0.25">
      <c r="A306" s="41">
        <v>305</v>
      </c>
      <c r="B306" s="42" t="s">
        <v>791</v>
      </c>
      <c r="C306" s="42" t="s">
        <v>792</v>
      </c>
      <c r="D306" s="42" t="s">
        <v>815</v>
      </c>
      <c r="E306" s="42" t="s">
        <v>308</v>
      </c>
      <c r="F306" s="41">
        <v>33.339280000000002</v>
      </c>
      <c r="G306" s="41">
        <v>-13.29556</v>
      </c>
    </row>
    <row r="307" spans="1:7" x14ac:dyDescent="0.25">
      <c r="A307" s="41">
        <v>306</v>
      </c>
      <c r="B307" s="42" t="s">
        <v>788</v>
      </c>
      <c r="C307" s="42" t="s">
        <v>796</v>
      </c>
      <c r="D307" s="42" t="s">
        <v>811</v>
      </c>
      <c r="E307" s="42" t="s">
        <v>309</v>
      </c>
      <c r="F307" s="41">
        <v>35.572029999999998</v>
      </c>
      <c r="G307" s="41">
        <v>-14.85478</v>
      </c>
    </row>
    <row r="308" spans="1:7" x14ac:dyDescent="0.25">
      <c r="A308" s="41">
        <v>307</v>
      </c>
      <c r="B308" s="42" t="s">
        <v>788</v>
      </c>
      <c r="C308" s="42" t="s">
        <v>796</v>
      </c>
      <c r="D308" s="42" t="s">
        <v>812</v>
      </c>
      <c r="E308" s="42" t="s">
        <v>310</v>
      </c>
      <c r="F308" s="41">
        <v>33.317250000000001</v>
      </c>
      <c r="G308" s="41">
        <v>-13.344139999999999</v>
      </c>
    </row>
    <row r="309" spans="1:7" x14ac:dyDescent="0.25">
      <c r="A309" s="41">
        <v>308</v>
      </c>
      <c r="B309" s="42" t="s">
        <v>788</v>
      </c>
      <c r="C309" s="42" t="s">
        <v>796</v>
      </c>
      <c r="D309" s="42" t="s">
        <v>814</v>
      </c>
      <c r="E309" s="42" t="s">
        <v>311</v>
      </c>
      <c r="F309" s="41">
        <v>34.383000000000003</v>
      </c>
      <c r="G309" s="41">
        <v>-13.763</v>
      </c>
    </row>
    <row r="310" spans="1:7" x14ac:dyDescent="0.25">
      <c r="A310" s="41">
        <v>309</v>
      </c>
      <c r="B310" s="42" t="s">
        <v>802</v>
      </c>
      <c r="C310" s="42" t="s">
        <v>803</v>
      </c>
      <c r="D310" s="42" t="s">
        <v>813</v>
      </c>
      <c r="E310" s="42" t="s">
        <v>823</v>
      </c>
    </row>
    <row r="311" spans="1:7" x14ac:dyDescent="0.25">
      <c r="A311" s="41">
        <v>310</v>
      </c>
      <c r="B311" s="42" t="s">
        <v>788</v>
      </c>
      <c r="C311" s="42" t="s">
        <v>789</v>
      </c>
      <c r="D311" s="42" t="s">
        <v>790</v>
      </c>
      <c r="E311" s="42" t="s">
        <v>312</v>
      </c>
      <c r="F311" s="41">
        <v>33.3675</v>
      </c>
      <c r="G311" s="41">
        <v>-13.7745</v>
      </c>
    </row>
    <row r="312" spans="1:7" x14ac:dyDescent="0.25">
      <c r="A312" s="41">
        <v>311</v>
      </c>
      <c r="B312" s="42" t="s">
        <v>791</v>
      </c>
      <c r="C312" s="42" t="s">
        <v>794</v>
      </c>
      <c r="D312" s="42" t="s">
        <v>799</v>
      </c>
      <c r="E312" s="42" t="s">
        <v>313</v>
      </c>
      <c r="F312" s="41">
        <v>35.271419999999999</v>
      </c>
      <c r="G312" s="41">
        <v>-16.096689999999999</v>
      </c>
    </row>
    <row r="313" spans="1:7" x14ac:dyDescent="0.25">
      <c r="A313" s="41">
        <v>312</v>
      </c>
      <c r="B313" s="42" t="s">
        <v>802</v>
      </c>
      <c r="C313" s="42" t="s">
        <v>803</v>
      </c>
      <c r="D313" s="42" t="s">
        <v>808</v>
      </c>
      <c r="E313" s="42" t="s">
        <v>314</v>
      </c>
      <c r="F313" s="41">
        <v>33.790309999999998</v>
      </c>
      <c r="G313" s="41">
        <v>-12.44031</v>
      </c>
    </row>
    <row r="314" spans="1:7" x14ac:dyDescent="0.25">
      <c r="A314" s="41">
        <v>313</v>
      </c>
      <c r="B314" s="42" t="s">
        <v>788</v>
      </c>
      <c r="C314" s="42" t="s">
        <v>796</v>
      </c>
      <c r="D314" s="42" t="s">
        <v>819</v>
      </c>
      <c r="E314" s="42" t="s">
        <v>315</v>
      </c>
      <c r="F314" s="41">
        <v>33.833950000000002</v>
      </c>
      <c r="G314" s="41">
        <v>-13.43181</v>
      </c>
    </row>
    <row r="315" spans="1:7" x14ac:dyDescent="0.25">
      <c r="A315" s="41">
        <v>314</v>
      </c>
      <c r="B315" s="42" t="s">
        <v>802</v>
      </c>
      <c r="C315" s="42" t="s">
        <v>803</v>
      </c>
      <c r="D315" s="42" t="s">
        <v>808</v>
      </c>
      <c r="E315" s="42" t="s">
        <v>316</v>
      </c>
      <c r="F315" s="41">
        <v>33.914470000000001</v>
      </c>
      <c r="G315" s="41">
        <v>-11.22208</v>
      </c>
    </row>
    <row r="316" spans="1:7" x14ac:dyDescent="0.25">
      <c r="A316" s="41">
        <v>315</v>
      </c>
      <c r="B316" s="42" t="s">
        <v>791</v>
      </c>
      <c r="C316" s="42" t="s">
        <v>792</v>
      </c>
      <c r="D316" s="42" t="s">
        <v>801</v>
      </c>
      <c r="E316" s="42" t="s">
        <v>317</v>
      </c>
      <c r="F316" s="41">
        <v>35.143329999999999</v>
      </c>
      <c r="G316" s="41">
        <v>-14.33333</v>
      </c>
    </row>
    <row r="317" spans="1:7" x14ac:dyDescent="0.25">
      <c r="A317" s="41">
        <v>316</v>
      </c>
      <c r="B317" s="42" t="s">
        <v>788</v>
      </c>
      <c r="C317" s="42" t="s">
        <v>789</v>
      </c>
      <c r="D317" s="42" t="s">
        <v>820</v>
      </c>
      <c r="E317" s="42" t="s">
        <v>318</v>
      </c>
      <c r="F317" s="41">
        <v>33.043059999999997</v>
      </c>
      <c r="G317" s="41">
        <v>-13.781940000000001</v>
      </c>
    </row>
    <row r="318" spans="1:7" x14ac:dyDescent="0.25">
      <c r="A318" s="41">
        <v>317</v>
      </c>
      <c r="B318" s="42" t="s">
        <v>791</v>
      </c>
      <c r="C318" s="42" t="s">
        <v>792</v>
      </c>
      <c r="D318" s="42" t="s">
        <v>801</v>
      </c>
      <c r="E318" s="42" t="s">
        <v>319</v>
      </c>
      <c r="F318" s="41">
        <v>35.18</v>
      </c>
      <c r="G318" s="41">
        <v>-14.637219999999999</v>
      </c>
    </row>
    <row r="319" spans="1:7" x14ac:dyDescent="0.25">
      <c r="A319" s="41">
        <v>318</v>
      </c>
      <c r="B319" s="42" t="s">
        <v>791</v>
      </c>
      <c r="C319" s="42" t="s">
        <v>794</v>
      </c>
      <c r="D319" s="42" t="s">
        <v>824</v>
      </c>
      <c r="E319" s="42" t="s">
        <v>320</v>
      </c>
      <c r="F319" s="41">
        <v>34.491109999999999</v>
      </c>
      <c r="G319" s="41">
        <v>-15.46444</v>
      </c>
    </row>
    <row r="320" spans="1:7" x14ac:dyDescent="0.25">
      <c r="A320" s="41">
        <v>319</v>
      </c>
      <c r="B320" s="42" t="s">
        <v>791</v>
      </c>
      <c r="C320" s="42" t="s">
        <v>792</v>
      </c>
      <c r="D320" s="42" t="s">
        <v>805</v>
      </c>
      <c r="E320" s="42" t="s">
        <v>321</v>
      </c>
      <c r="F320" s="41">
        <v>35.092869999999998</v>
      </c>
      <c r="G320" s="41">
        <v>-15.062189999999999</v>
      </c>
    </row>
    <row r="321" spans="1:7" x14ac:dyDescent="0.25">
      <c r="A321" s="41">
        <v>320</v>
      </c>
      <c r="B321" s="42" t="s">
        <v>791</v>
      </c>
      <c r="C321" s="42" t="s">
        <v>794</v>
      </c>
      <c r="D321" s="42" t="s">
        <v>800</v>
      </c>
      <c r="E321" s="42" t="s">
        <v>322</v>
      </c>
      <c r="F321" s="41">
        <v>35.028120000000001</v>
      </c>
      <c r="G321" s="41">
        <v>-15.792310000000001</v>
      </c>
    </row>
    <row r="322" spans="1:7" x14ac:dyDescent="0.25">
      <c r="A322" s="41">
        <v>321</v>
      </c>
      <c r="B322" s="42" t="s">
        <v>788</v>
      </c>
      <c r="C322" s="42" t="s">
        <v>789</v>
      </c>
      <c r="D322" s="42" t="s">
        <v>807</v>
      </c>
      <c r="E322" s="42" t="s">
        <v>323</v>
      </c>
      <c r="F322" s="41">
        <v>34.553550000000001</v>
      </c>
      <c r="G322" s="41">
        <v>-14.641999999999999</v>
      </c>
    </row>
    <row r="323" spans="1:7" x14ac:dyDescent="0.25">
      <c r="A323" s="41">
        <v>322</v>
      </c>
      <c r="B323" s="42" t="s">
        <v>791</v>
      </c>
      <c r="C323" s="42" t="s">
        <v>792</v>
      </c>
      <c r="D323" s="42" t="s">
        <v>793</v>
      </c>
      <c r="E323" s="42" t="s">
        <v>324</v>
      </c>
      <c r="F323" s="41">
        <v>35.336829999999999</v>
      </c>
      <c r="G323" s="41">
        <v>-15.483560000000001</v>
      </c>
    </row>
    <row r="324" spans="1:7" x14ac:dyDescent="0.25">
      <c r="A324" s="41">
        <v>323</v>
      </c>
      <c r="B324" s="42" t="s">
        <v>791</v>
      </c>
      <c r="C324" s="42" t="s">
        <v>794</v>
      </c>
      <c r="D324" s="42" t="s">
        <v>798</v>
      </c>
      <c r="E324" s="42" t="s">
        <v>325</v>
      </c>
      <c r="F324" s="41">
        <v>34.838810000000002</v>
      </c>
      <c r="G324" s="41">
        <v>-16.28642</v>
      </c>
    </row>
    <row r="325" spans="1:7" x14ac:dyDescent="0.25">
      <c r="A325" s="41">
        <v>324</v>
      </c>
      <c r="B325" s="42" t="s">
        <v>788</v>
      </c>
      <c r="C325" s="42" t="s">
        <v>796</v>
      </c>
      <c r="D325" s="42" t="s">
        <v>814</v>
      </c>
      <c r="E325" s="42" t="s">
        <v>326</v>
      </c>
      <c r="F325" s="41">
        <v>34.544780000000003</v>
      </c>
      <c r="G325" s="41">
        <v>-14.088979999999999</v>
      </c>
    </row>
    <row r="326" spans="1:7" x14ac:dyDescent="0.25">
      <c r="A326" s="41">
        <v>325</v>
      </c>
      <c r="B326" s="42" t="s">
        <v>788</v>
      </c>
      <c r="C326" s="42" t="s">
        <v>796</v>
      </c>
      <c r="D326" s="42" t="s">
        <v>814</v>
      </c>
      <c r="E326" s="42" t="s">
        <v>327</v>
      </c>
      <c r="F326" s="41">
        <v>34.588999999999999</v>
      </c>
      <c r="G326" s="41">
        <v>-13.679</v>
      </c>
    </row>
    <row r="327" spans="1:7" x14ac:dyDescent="0.25">
      <c r="A327" s="41">
        <v>326</v>
      </c>
      <c r="B327" s="42" t="s">
        <v>788</v>
      </c>
      <c r="C327" s="42" t="s">
        <v>789</v>
      </c>
      <c r="D327" s="42" t="s">
        <v>790</v>
      </c>
      <c r="E327" s="42" t="s">
        <v>13</v>
      </c>
      <c r="F327" s="41">
        <v>33.785119999999999</v>
      </c>
      <c r="G327" s="41">
        <v>-13.97639</v>
      </c>
    </row>
    <row r="328" spans="1:7" x14ac:dyDescent="0.25">
      <c r="A328" s="41">
        <v>327</v>
      </c>
      <c r="B328" s="42" t="s">
        <v>791</v>
      </c>
      <c r="C328" s="42" t="s">
        <v>794</v>
      </c>
      <c r="D328" s="42" t="s">
        <v>818</v>
      </c>
      <c r="E328" s="42" t="s">
        <v>328</v>
      </c>
      <c r="F328" s="41">
        <v>34.651820000000001</v>
      </c>
      <c r="G328" s="41">
        <v>-15.47368</v>
      </c>
    </row>
    <row r="329" spans="1:7" x14ac:dyDescent="0.25">
      <c r="A329" s="41">
        <v>328</v>
      </c>
      <c r="B329" s="42" t="s">
        <v>791</v>
      </c>
      <c r="C329" s="42" t="s">
        <v>792</v>
      </c>
      <c r="D329" s="42" t="s">
        <v>793</v>
      </c>
      <c r="E329" s="42" t="s">
        <v>329</v>
      </c>
      <c r="F329" s="41">
        <v>35.544469999999997</v>
      </c>
      <c r="G329" s="41">
        <v>-15.42783</v>
      </c>
    </row>
    <row r="330" spans="1:7" x14ac:dyDescent="0.25">
      <c r="A330" s="41">
        <v>329</v>
      </c>
      <c r="B330" s="42" t="s">
        <v>788</v>
      </c>
      <c r="C330" s="42" t="s">
        <v>789</v>
      </c>
      <c r="D330" s="42" t="s">
        <v>790</v>
      </c>
      <c r="E330" s="42" t="s">
        <v>330</v>
      </c>
      <c r="F330" s="41">
        <v>33.708500000000001</v>
      </c>
      <c r="G330" s="41">
        <v>-14.027609999999999</v>
      </c>
    </row>
    <row r="331" spans="1:7" x14ac:dyDescent="0.25">
      <c r="A331" s="41">
        <v>330</v>
      </c>
      <c r="B331" s="42" t="s">
        <v>788</v>
      </c>
      <c r="C331" s="42" t="s">
        <v>789</v>
      </c>
      <c r="D331" s="42" t="s">
        <v>790</v>
      </c>
      <c r="E331" s="42" t="s">
        <v>331</v>
      </c>
      <c r="F331" s="41">
        <v>33.731670000000001</v>
      </c>
      <c r="G331" s="41">
        <v>-14.01322</v>
      </c>
    </row>
    <row r="332" spans="1:7" x14ac:dyDescent="0.25">
      <c r="A332" s="41">
        <v>331</v>
      </c>
      <c r="B332" s="42" t="s">
        <v>788</v>
      </c>
      <c r="C332" s="42" t="s">
        <v>789</v>
      </c>
      <c r="D332" s="42" t="s">
        <v>790</v>
      </c>
      <c r="E332" s="42" t="s">
        <v>332</v>
      </c>
      <c r="F332" s="41">
        <v>33.766249999999999</v>
      </c>
      <c r="G332" s="41">
        <v>-13.966419999999999</v>
      </c>
    </row>
    <row r="333" spans="1:7" x14ac:dyDescent="0.25">
      <c r="A333" s="41">
        <v>332</v>
      </c>
      <c r="B333" s="42" t="s">
        <v>788</v>
      </c>
      <c r="C333" s="42" t="s">
        <v>789</v>
      </c>
      <c r="D333" s="42" t="s">
        <v>790</v>
      </c>
      <c r="E333" s="42" t="s">
        <v>333</v>
      </c>
      <c r="F333" s="41">
        <v>33.792099999999998</v>
      </c>
      <c r="G333" s="41">
        <v>-13.93877</v>
      </c>
    </row>
    <row r="334" spans="1:7" x14ac:dyDescent="0.25">
      <c r="A334" s="41">
        <v>333</v>
      </c>
      <c r="B334" s="42" t="s">
        <v>791</v>
      </c>
      <c r="C334" s="42" t="s">
        <v>794</v>
      </c>
      <c r="D334" s="42" t="s">
        <v>800</v>
      </c>
      <c r="E334" s="42" t="s">
        <v>334</v>
      </c>
      <c r="F334" s="41">
        <v>35.05639</v>
      </c>
      <c r="G334" s="41">
        <v>-15.818630000000001</v>
      </c>
    </row>
    <row r="335" spans="1:7" x14ac:dyDescent="0.25">
      <c r="A335" s="41">
        <v>334</v>
      </c>
      <c r="B335" s="42" t="s">
        <v>791</v>
      </c>
      <c r="C335" s="42" t="s">
        <v>794</v>
      </c>
      <c r="D335" s="42" t="s">
        <v>800</v>
      </c>
      <c r="E335" s="42" t="s">
        <v>335</v>
      </c>
      <c r="F335" s="41">
        <v>35.052</v>
      </c>
      <c r="G335" s="41">
        <v>-15.81681</v>
      </c>
    </row>
    <row r="336" spans="1:7" x14ac:dyDescent="0.25">
      <c r="A336" s="41">
        <v>335</v>
      </c>
      <c r="B336" s="42" t="s">
        <v>788</v>
      </c>
      <c r="C336" s="42" t="s">
        <v>789</v>
      </c>
      <c r="D336" s="42" t="s">
        <v>790</v>
      </c>
      <c r="E336" s="42" t="s">
        <v>336</v>
      </c>
      <c r="F336" s="41">
        <v>33.802630000000001</v>
      </c>
      <c r="G336" s="41">
        <v>-13.893190000000001</v>
      </c>
    </row>
    <row r="337" spans="1:7" x14ac:dyDescent="0.25">
      <c r="A337" s="41">
        <v>336</v>
      </c>
      <c r="B337" s="42" t="s">
        <v>791</v>
      </c>
      <c r="C337" s="42" t="s">
        <v>794</v>
      </c>
      <c r="D337" s="42" t="s">
        <v>800</v>
      </c>
      <c r="E337" s="42" t="s">
        <v>337</v>
      </c>
      <c r="F337" s="41">
        <v>35.070349999999998</v>
      </c>
      <c r="G337" s="41">
        <v>-15.813610000000001</v>
      </c>
    </row>
    <row r="338" spans="1:7" x14ac:dyDescent="0.25">
      <c r="A338" s="41">
        <v>337</v>
      </c>
      <c r="B338" s="42" t="s">
        <v>788</v>
      </c>
      <c r="C338" s="42" t="s">
        <v>789</v>
      </c>
      <c r="D338" s="42" t="s">
        <v>790</v>
      </c>
      <c r="E338" s="42" t="s">
        <v>338</v>
      </c>
      <c r="F338" s="41">
        <v>33.76003</v>
      </c>
      <c r="G338" s="41">
        <v>-13.973839999999999</v>
      </c>
    </row>
    <row r="339" spans="1:7" x14ac:dyDescent="0.25">
      <c r="A339" s="41">
        <v>338</v>
      </c>
      <c r="B339" s="42" t="s">
        <v>788</v>
      </c>
      <c r="C339" s="42" t="s">
        <v>796</v>
      </c>
      <c r="D339" s="42" t="s">
        <v>812</v>
      </c>
      <c r="E339" s="42" t="s">
        <v>339</v>
      </c>
      <c r="F339" s="41">
        <v>33.300359999999998</v>
      </c>
      <c r="G339" s="41">
        <v>-13.14381</v>
      </c>
    </row>
    <row r="340" spans="1:7" x14ac:dyDescent="0.25">
      <c r="A340" s="41">
        <v>339</v>
      </c>
      <c r="B340" s="42" t="s">
        <v>791</v>
      </c>
      <c r="C340" s="42" t="s">
        <v>794</v>
      </c>
      <c r="D340" s="42" t="s">
        <v>800</v>
      </c>
      <c r="E340" s="42" t="s">
        <v>340</v>
      </c>
      <c r="F340" s="41">
        <v>35.02975</v>
      </c>
      <c r="G340" s="41">
        <v>-15.529389999999999</v>
      </c>
    </row>
    <row r="341" spans="1:7" x14ac:dyDescent="0.25">
      <c r="A341" s="41">
        <v>340</v>
      </c>
      <c r="B341" s="42" t="s">
        <v>791</v>
      </c>
      <c r="C341" s="42" t="s">
        <v>794</v>
      </c>
      <c r="D341" s="42" t="s">
        <v>818</v>
      </c>
      <c r="E341" s="42" t="s">
        <v>341</v>
      </c>
      <c r="F341" s="41">
        <v>34.773330000000001</v>
      </c>
      <c r="G341" s="41">
        <v>-15.436669999999999</v>
      </c>
    </row>
    <row r="342" spans="1:7" x14ac:dyDescent="0.25">
      <c r="A342" s="41">
        <v>341</v>
      </c>
      <c r="B342" s="42" t="s">
        <v>802</v>
      </c>
      <c r="C342" s="42" t="s">
        <v>803</v>
      </c>
      <c r="D342" s="42" t="s">
        <v>813</v>
      </c>
      <c r="E342" s="42" t="s">
        <v>342</v>
      </c>
      <c r="F342" s="41">
        <v>34.015560000000001</v>
      </c>
      <c r="G342" s="41">
        <v>-12.189439999999999</v>
      </c>
    </row>
    <row r="343" spans="1:7" x14ac:dyDescent="0.25">
      <c r="A343" s="41">
        <v>342</v>
      </c>
      <c r="B343" s="42" t="s">
        <v>802</v>
      </c>
      <c r="C343" s="42" t="s">
        <v>803</v>
      </c>
      <c r="D343" s="42" t="s">
        <v>809</v>
      </c>
      <c r="E343" s="42" t="s">
        <v>343</v>
      </c>
      <c r="F343" s="41">
        <v>34.110970000000002</v>
      </c>
      <c r="G343" s="41">
        <v>-10.60417</v>
      </c>
    </row>
    <row r="344" spans="1:7" x14ac:dyDescent="0.25">
      <c r="A344" s="41">
        <v>343</v>
      </c>
      <c r="B344" s="42" t="s">
        <v>788</v>
      </c>
      <c r="C344" s="42" t="s">
        <v>796</v>
      </c>
      <c r="D344" s="42" t="s">
        <v>797</v>
      </c>
      <c r="E344" s="42" t="s">
        <v>344</v>
      </c>
      <c r="F344" s="41">
        <v>34.165199999999999</v>
      </c>
      <c r="G344" s="41">
        <v>-12.62072</v>
      </c>
    </row>
    <row r="345" spans="1:7" x14ac:dyDescent="0.25">
      <c r="A345" s="41">
        <v>344</v>
      </c>
      <c r="B345" s="42" t="s">
        <v>791</v>
      </c>
      <c r="C345" s="42" t="s">
        <v>792</v>
      </c>
      <c r="D345" s="42" t="s">
        <v>815</v>
      </c>
      <c r="E345" s="42" t="s">
        <v>345</v>
      </c>
      <c r="F345" s="41">
        <v>35.224780000000003</v>
      </c>
      <c r="G345" s="41">
        <v>-15.067970000000001</v>
      </c>
    </row>
    <row r="346" spans="1:7" x14ac:dyDescent="0.25">
      <c r="A346" s="41">
        <v>345</v>
      </c>
      <c r="B346" s="42" t="s">
        <v>788</v>
      </c>
      <c r="C346" s="42" t="s">
        <v>789</v>
      </c>
      <c r="D346" s="42" t="s">
        <v>807</v>
      </c>
      <c r="E346" s="42" t="s">
        <v>346</v>
      </c>
      <c r="F346" s="41">
        <v>34.46564</v>
      </c>
      <c r="G346" s="41">
        <v>-14.517720000000001</v>
      </c>
    </row>
    <row r="347" spans="1:7" x14ac:dyDescent="0.25">
      <c r="A347" s="41">
        <v>346</v>
      </c>
      <c r="B347" s="42" t="s">
        <v>788</v>
      </c>
      <c r="C347" s="42" t="s">
        <v>789</v>
      </c>
      <c r="D347" s="42" t="s">
        <v>806</v>
      </c>
      <c r="E347" s="42" t="s">
        <v>347</v>
      </c>
      <c r="F347" s="41">
        <v>34.071829999999999</v>
      </c>
      <c r="G347" s="41">
        <v>-14.390330000000001</v>
      </c>
    </row>
    <row r="348" spans="1:7" x14ac:dyDescent="0.25">
      <c r="A348" s="41">
        <v>347</v>
      </c>
      <c r="B348" s="42" t="s">
        <v>788</v>
      </c>
      <c r="C348" s="42" t="s">
        <v>796</v>
      </c>
      <c r="D348" s="42" t="s">
        <v>812</v>
      </c>
      <c r="E348" s="42" t="s">
        <v>348</v>
      </c>
      <c r="F348" s="41">
        <v>33.529449999999997</v>
      </c>
      <c r="G348" s="41">
        <v>-12.41892</v>
      </c>
    </row>
    <row r="349" spans="1:7" x14ac:dyDescent="0.25">
      <c r="A349" s="41">
        <v>348</v>
      </c>
      <c r="B349" s="42" t="s">
        <v>788</v>
      </c>
      <c r="C349" s="42" t="s">
        <v>789</v>
      </c>
      <c r="D349" s="42" t="s">
        <v>820</v>
      </c>
      <c r="E349" s="42" t="s">
        <v>349</v>
      </c>
      <c r="F349" s="41">
        <v>32.992780000000003</v>
      </c>
      <c r="G349" s="41">
        <v>-13.758609999999999</v>
      </c>
    </row>
    <row r="350" spans="1:7" x14ac:dyDescent="0.25">
      <c r="A350" s="41">
        <v>349</v>
      </c>
      <c r="B350" s="42" t="s">
        <v>791</v>
      </c>
      <c r="C350" s="42" t="s">
        <v>792</v>
      </c>
      <c r="D350" s="42" t="s">
        <v>801</v>
      </c>
      <c r="E350" s="42" t="s">
        <v>350</v>
      </c>
      <c r="F350" s="41">
        <v>35.285829999999997</v>
      </c>
      <c r="G350" s="41">
        <v>-13.98556</v>
      </c>
    </row>
    <row r="351" spans="1:7" x14ac:dyDescent="0.25">
      <c r="A351" s="41">
        <v>350</v>
      </c>
      <c r="B351" s="42" t="s">
        <v>791</v>
      </c>
      <c r="C351" s="42" t="s">
        <v>792</v>
      </c>
      <c r="D351" s="42" t="s">
        <v>810</v>
      </c>
      <c r="E351" s="42" t="s">
        <v>351</v>
      </c>
      <c r="F351" s="41">
        <v>35.655169999999998</v>
      </c>
      <c r="G351" s="41">
        <v>-16.02826</v>
      </c>
    </row>
    <row r="352" spans="1:7" x14ac:dyDescent="0.25">
      <c r="A352" s="41">
        <v>351</v>
      </c>
      <c r="B352" s="42" t="s">
        <v>791</v>
      </c>
      <c r="C352" s="42" t="s">
        <v>792</v>
      </c>
      <c r="D352" s="42" t="s">
        <v>801</v>
      </c>
      <c r="E352" s="42" t="s">
        <v>352</v>
      </c>
      <c r="F352" s="41">
        <v>34.91722</v>
      </c>
      <c r="G352" s="41">
        <v>-13.68722</v>
      </c>
    </row>
    <row r="353" spans="1:7" x14ac:dyDescent="0.25">
      <c r="A353" s="41">
        <v>352</v>
      </c>
      <c r="B353" s="42" t="s">
        <v>791</v>
      </c>
      <c r="C353" s="42" t="s">
        <v>794</v>
      </c>
      <c r="D353" s="42" t="s">
        <v>817</v>
      </c>
      <c r="E353" s="42" t="s">
        <v>353</v>
      </c>
      <c r="F353" s="41">
        <v>35.114170000000001</v>
      </c>
      <c r="G353" s="41">
        <v>-17.087610000000002</v>
      </c>
    </row>
    <row r="354" spans="1:7" x14ac:dyDescent="0.25">
      <c r="A354" s="41">
        <v>353</v>
      </c>
      <c r="B354" s="42" t="s">
        <v>788</v>
      </c>
      <c r="C354" s="42" t="s">
        <v>789</v>
      </c>
      <c r="D354" s="42" t="s">
        <v>790</v>
      </c>
      <c r="E354" s="42" t="s">
        <v>354</v>
      </c>
      <c r="F354" s="41">
        <v>33.805</v>
      </c>
      <c r="G354" s="41">
        <v>-13.770810000000001</v>
      </c>
    </row>
    <row r="355" spans="1:7" x14ac:dyDescent="0.25">
      <c r="A355" s="41">
        <v>354</v>
      </c>
      <c r="B355" s="42" t="s">
        <v>791</v>
      </c>
      <c r="C355" s="42" t="s">
        <v>794</v>
      </c>
      <c r="D355" s="42" t="s">
        <v>800</v>
      </c>
      <c r="E355" s="42" t="s">
        <v>355</v>
      </c>
      <c r="F355" s="41">
        <v>34.968609999999998</v>
      </c>
      <c r="G355" s="41">
        <v>-15.27694</v>
      </c>
    </row>
    <row r="356" spans="1:7" x14ac:dyDescent="0.25">
      <c r="A356" s="41">
        <v>355</v>
      </c>
      <c r="B356" s="42" t="s">
        <v>791</v>
      </c>
      <c r="C356" s="42" t="s">
        <v>794</v>
      </c>
      <c r="D356" s="42" t="s">
        <v>800</v>
      </c>
      <c r="E356" s="42" t="s">
        <v>356</v>
      </c>
      <c r="F356" s="41">
        <v>35.013030000000001</v>
      </c>
      <c r="G356" s="41">
        <v>-15.421720000000001</v>
      </c>
    </row>
    <row r="357" spans="1:7" x14ac:dyDescent="0.25">
      <c r="A357" s="41">
        <v>356</v>
      </c>
      <c r="B357" s="42" t="s">
        <v>791</v>
      </c>
      <c r="C357" s="42" t="s">
        <v>792</v>
      </c>
      <c r="D357" s="42" t="s">
        <v>801</v>
      </c>
      <c r="E357" s="42" t="s">
        <v>357</v>
      </c>
      <c r="F357" s="41">
        <v>35.248420000000003</v>
      </c>
      <c r="G357" s="41">
        <v>-14.24494</v>
      </c>
    </row>
    <row r="358" spans="1:7" x14ac:dyDescent="0.25">
      <c r="A358" s="41">
        <v>357</v>
      </c>
      <c r="B358" s="42" t="s">
        <v>802</v>
      </c>
      <c r="C358" s="42" t="s">
        <v>803</v>
      </c>
      <c r="D358" s="42" t="s">
        <v>808</v>
      </c>
      <c r="E358" s="42" t="s">
        <v>358</v>
      </c>
      <c r="F358" s="41">
        <v>33.685699999999997</v>
      </c>
      <c r="G358" s="41">
        <v>-11.76436</v>
      </c>
    </row>
    <row r="359" spans="1:7" x14ac:dyDescent="0.25">
      <c r="A359" s="41">
        <v>358</v>
      </c>
      <c r="B359" s="42" t="s">
        <v>802</v>
      </c>
      <c r="C359" s="42" t="s">
        <v>803</v>
      </c>
      <c r="D359" s="42" t="s">
        <v>804</v>
      </c>
      <c r="E359" s="42" t="s">
        <v>359</v>
      </c>
      <c r="F359" s="41">
        <v>33.987780000000001</v>
      </c>
      <c r="G359" s="41">
        <v>-10.06611</v>
      </c>
    </row>
    <row r="360" spans="1:7" x14ac:dyDescent="0.25">
      <c r="A360" s="41">
        <v>359</v>
      </c>
      <c r="B360" s="42" t="s">
        <v>802</v>
      </c>
      <c r="C360" s="42" t="s">
        <v>803</v>
      </c>
      <c r="D360" s="42" t="s">
        <v>809</v>
      </c>
      <c r="E360" s="42" t="s">
        <v>360</v>
      </c>
      <c r="F360" s="41">
        <v>34.044069999999998</v>
      </c>
      <c r="G360" s="41">
        <v>-10.723660000000001</v>
      </c>
    </row>
    <row r="361" spans="1:7" x14ac:dyDescent="0.25">
      <c r="A361" s="41">
        <v>360</v>
      </c>
      <c r="B361" s="42" t="s">
        <v>802</v>
      </c>
      <c r="C361" s="42" t="s">
        <v>803</v>
      </c>
      <c r="D361" s="42" t="s">
        <v>808</v>
      </c>
      <c r="E361" s="42" t="s">
        <v>361</v>
      </c>
      <c r="F361" s="41">
        <v>33.672919999999998</v>
      </c>
      <c r="G361" s="41">
        <v>-11.38903</v>
      </c>
    </row>
    <row r="362" spans="1:7" x14ac:dyDescent="0.25">
      <c r="A362" s="41">
        <v>361</v>
      </c>
      <c r="B362" s="42" t="s">
        <v>791</v>
      </c>
      <c r="C362" s="42" t="s">
        <v>792</v>
      </c>
      <c r="D362" s="42" t="s">
        <v>801</v>
      </c>
      <c r="E362" s="42" t="s">
        <v>362</v>
      </c>
      <c r="F362" s="41">
        <v>35.469639999999998</v>
      </c>
      <c r="G362" s="41">
        <v>-14.23803</v>
      </c>
    </row>
    <row r="363" spans="1:7" x14ac:dyDescent="0.25">
      <c r="A363" s="41">
        <v>362</v>
      </c>
      <c r="B363" s="42" t="s">
        <v>791</v>
      </c>
      <c r="C363" s="42" t="s">
        <v>794</v>
      </c>
      <c r="D363" s="42" t="s">
        <v>818</v>
      </c>
      <c r="E363" s="42" t="s">
        <v>363</v>
      </c>
      <c r="F363" s="41">
        <v>34.7425</v>
      </c>
      <c r="G363" s="41">
        <v>-15.47944</v>
      </c>
    </row>
    <row r="364" spans="1:7" x14ac:dyDescent="0.25">
      <c r="A364" s="41">
        <v>363</v>
      </c>
      <c r="B364" s="42" t="s">
        <v>802</v>
      </c>
      <c r="C364" s="42" t="s">
        <v>803</v>
      </c>
      <c r="D364" s="42" t="s">
        <v>808</v>
      </c>
      <c r="E364" s="42" t="s">
        <v>364</v>
      </c>
      <c r="F364" s="41">
        <v>33.719549999999998</v>
      </c>
      <c r="G364" s="41">
        <v>-12.11342</v>
      </c>
    </row>
    <row r="365" spans="1:7" x14ac:dyDescent="0.25">
      <c r="A365" s="41">
        <v>364</v>
      </c>
      <c r="B365" s="42" t="s">
        <v>802</v>
      </c>
      <c r="C365" s="42" t="s">
        <v>803</v>
      </c>
      <c r="D365" s="42" t="s">
        <v>813</v>
      </c>
      <c r="E365" s="42" t="s">
        <v>365</v>
      </c>
      <c r="F365" s="41">
        <v>34.151249999999997</v>
      </c>
      <c r="G365" s="41">
        <v>-11.51867</v>
      </c>
    </row>
    <row r="366" spans="1:7" x14ac:dyDescent="0.25">
      <c r="A366" s="41">
        <v>365</v>
      </c>
      <c r="B366" s="42" t="s">
        <v>802</v>
      </c>
      <c r="C366" s="42" t="s">
        <v>803</v>
      </c>
      <c r="D366" s="42" t="s">
        <v>808</v>
      </c>
      <c r="E366" s="42" t="s">
        <v>366</v>
      </c>
      <c r="F366" s="41">
        <v>33.641300000000001</v>
      </c>
      <c r="G366" s="41">
        <v>-12.48828</v>
      </c>
    </row>
    <row r="367" spans="1:7" x14ac:dyDescent="0.25">
      <c r="A367" s="41">
        <v>366</v>
      </c>
      <c r="B367" s="42" t="s">
        <v>802</v>
      </c>
      <c r="C367" s="42" t="s">
        <v>803</v>
      </c>
      <c r="D367" s="42" t="s">
        <v>809</v>
      </c>
      <c r="E367" s="42" t="s">
        <v>367</v>
      </c>
      <c r="F367" s="41">
        <v>34.19258</v>
      </c>
      <c r="G367" s="41">
        <v>-10.68361</v>
      </c>
    </row>
    <row r="368" spans="1:7" x14ac:dyDescent="0.25">
      <c r="A368" s="41">
        <v>367</v>
      </c>
      <c r="B368" s="42" t="s">
        <v>802</v>
      </c>
      <c r="C368" s="42" t="s">
        <v>803</v>
      </c>
      <c r="D368" s="42" t="s">
        <v>808</v>
      </c>
      <c r="E368" s="42" t="s">
        <v>368</v>
      </c>
      <c r="F368" s="41">
        <v>33.955889999999997</v>
      </c>
      <c r="G368" s="41">
        <v>-10.99686</v>
      </c>
    </row>
    <row r="369" spans="1:7" x14ac:dyDescent="0.25">
      <c r="A369" s="41">
        <v>368</v>
      </c>
      <c r="B369" s="42" t="s">
        <v>802</v>
      </c>
      <c r="C369" s="42" t="s">
        <v>803</v>
      </c>
      <c r="D369" s="42" t="s">
        <v>804</v>
      </c>
      <c r="E369" s="42" t="s">
        <v>369</v>
      </c>
      <c r="F369" s="41">
        <v>34.17944</v>
      </c>
      <c r="G369" s="41">
        <v>-10.56667</v>
      </c>
    </row>
    <row r="370" spans="1:7" x14ac:dyDescent="0.25">
      <c r="A370" s="41">
        <v>369</v>
      </c>
      <c r="B370" s="42" t="s">
        <v>802</v>
      </c>
      <c r="C370" s="42" t="s">
        <v>803</v>
      </c>
      <c r="D370" s="42" t="s">
        <v>808</v>
      </c>
      <c r="E370" s="42" t="s">
        <v>370</v>
      </c>
      <c r="F370" s="41">
        <v>33.429969999999997</v>
      </c>
      <c r="G370" s="41">
        <v>-12.24625</v>
      </c>
    </row>
    <row r="371" spans="1:7" x14ac:dyDescent="0.25">
      <c r="A371" s="41">
        <v>370</v>
      </c>
      <c r="B371" s="42" t="s">
        <v>791</v>
      </c>
      <c r="C371" s="42" t="s">
        <v>792</v>
      </c>
      <c r="D371" s="42" t="s">
        <v>815</v>
      </c>
      <c r="E371" s="42" t="s">
        <v>371</v>
      </c>
      <c r="F371" s="41">
        <v>35.226109999999998</v>
      </c>
      <c r="G371" s="41">
        <v>-15.06222</v>
      </c>
    </row>
    <row r="372" spans="1:7" x14ac:dyDescent="0.25">
      <c r="A372" s="41">
        <v>371</v>
      </c>
      <c r="B372" s="42" t="s">
        <v>791</v>
      </c>
      <c r="C372" s="42" t="s">
        <v>792</v>
      </c>
      <c r="D372" s="42" t="s">
        <v>815</v>
      </c>
      <c r="E372" s="42" t="s">
        <v>372</v>
      </c>
      <c r="F372" s="41">
        <v>35.295639999999999</v>
      </c>
      <c r="G372" s="41">
        <v>-15.17742</v>
      </c>
    </row>
    <row r="373" spans="1:7" x14ac:dyDescent="0.25">
      <c r="A373" s="41">
        <v>372</v>
      </c>
      <c r="B373" s="42" t="s">
        <v>791</v>
      </c>
      <c r="C373" s="42" t="s">
        <v>792</v>
      </c>
      <c r="D373" s="42" t="s">
        <v>793</v>
      </c>
      <c r="E373" s="42" t="s">
        <v>373</v>
      </c>
      <c r="F373" s="41">
        <v>35.4178</v>
      </c>
      <c r="G373" s="41">
        <v>-15.234249999999999</v>
      </c>
    </row>
    <row r="374" spans="1:7" x14ac:dyDescent="0.25">
      <c r="A374" s="41">
        <v>373</v>
      </c>
      <c r="B374" s="42" t="s">
        <v>791</v>
      </c>
      <c r="C374" s="42" t="s">
        <v>794</v>
      </c>
      <c r="D374" s="42" t="s">
        <v>800</v>
      </c>
      <c r="E374" s="42" t="s">
        <v>374</v>
      </c>
      <c r="F374" s="41">
        <v>35.005000000000003</v>
      </c>
      <c r="G374" s="41">
        <v>-15.782999999999999</v>
      </c>
    </row>
    <row r="375" spans="1:7" x14ac:dyDescent="0.25">
      <c r="A375" s="41">
        <v>374</v>
      </c>
      <c r="B375" s="42" t="s">
        <v>788</v>
      </c>
      <c r="C375" s="42" t="s">
        <v>789</v>
      </c>
      <c r="D375" s="42" t="s">
        <v>790</v>
      </c>
      <c r="E375" s="42" t="s">
        <v>375</v>
      </c>
      <c r="F375" s="41">
        <v>33.776000000000003</v>
      </c>
      <c r="G375" s="41">
        <v>-13.998189999999999</v>
      </c>
    </row>
    <row r="376" spans="1:7" x14ac:dyDescent="0.25">
      <c r="A376" s="41">
        <v>375</v>
      </c>
      <c r="B376" s="42" t="s">
        <v>802</v>
      </c>
      <c r="C376" s="42" t="s">
        <v>803</v>
      </c>
      <c r="D376" s="42" t="s">
        <v>808</v>
      </c>
      <c r="E376" s="42" t="s">
        <v>376</v>
      </c>
      <c r="F376" s="41">
        <v>34.014609999999998</v>
      </c>
      <c r="G376" s="41">
        <v>-11.465249999999999</v>
      </c>
    </row>
    <row r="377" spans="1:7" x14ac:dyDescent="0.25">
      <c r="A377" s="41">
        <v>376</v>
      </c>
      <c r="B377" s="42" t="s">
        <v>802</v>
      </c>
      <c r="C377" s="42" t="s">
        <v>803</v>
      </c>
      <c r="D377" s="42" t="s">
        <v>808</v>
      </c>
      <c r="E377" s="42" t="s">
        <v>377</v>
      </c>
      <c r="F377" s="41">
        <v>33.294559999999997</v>
      </c>
      <c r="G377" s="41">
        <v>-11.53894</v>
      </c>
    </row>
    <row r="378" spans="1:7" x14ac:dyDescent="0.25">
      <c r="A378" s="41">
        <v>377</v>
      </c>
      <c r="B378" s="42" t="s">
        <v>788</v>
      </c>
      <c r="C378" s="42" t="s">
        <v>796</v>
      </c>
      <c r="D378" s="42" t="s">
        <v>811</v>
      </c>
      <c r="E378" s="42" t="s">
        <v>378</v>
      </c>
      <c r="F378" s="41">
        <v>33.607250000000001</v>
      </c>
      <c r="G378" s="41">
        <v>-13.407080000000001</v>
      </c>
    </row>
    <row r="379" spans="1:7" x14ac:dyDescent="0.25">
      <c r="A379" s="41">
        <v>378</v>
      </c>
      <c r="B379" s="42" t="s">
        <v>791</v>
      </c>
      <c r="C379" s="42" t="s">
        <v>794</v>
      </c>
      <c r="D379" s="42" t="s">
        <v>800</v>
      </c>
      <c r="E379" s="42" t="s">
        <v>379</v>
      </c>
      <c r="F379" s="41">
        <v>34.910580000000003</v>
      </c>
      <c r="G379" s="41">
        <v>-15.968170000000001</v>
      </c>
    </row>
    <row r="380" spans="1:7" x14ac:dyDescent="0.25">
      <c r="A380" s="41">
        <v>379</v>
      </c>
      <c r="B380" s="42" t="s">
        <v>791</v>
      </c>
      <c r="C380" s="42" t="s">
        <v>792</v>
      </c>
      <c r="D380" s="42" t="s">
        <v>793</v>
      </c>
      <c r="E380" s="42" t="s">
        <v>380</v>
      </c>
      <c r="F380" s="41">
        <v>35.131500000000003</v>
      </c>
      <c r="G380" s="41">
        <v>-15.509869999999999</v>
      </c>
    </row>
    <row r="381" spans="1:7" x14ac:dyDescent="0.25">
      <c r="A381" s="41">
        <v>380</v>
      </c>
      <c r="B381" s="42" t="s">
        <v>788</v>
      </c>
      <c r="C381" s="42" t="s">
        <v>796</v>
      </c>
      <c r="D381" s="42" t="s">
        <v>814</v>
      </c>
      <c r="E381" s="42" t="s">
        <v>381</v>
      </c>
    </row>
    <row r="382" spans="1:7" x14ac:dyDescent="0.25">
      <c r="A382" s="41">
        <v>381</v>
      </c>
      <c r="B382" s="42" t="s">
        <v>788</v>
      </c>
      <c r="C382" s="42" t="s">
        <v>796</v>
      </c>
      <c r="D382" s="42" t="s">
        <v>814</v>
      </c>
      <c r="E382" s="42" t="s">
        <v>382</v>
      </c>
      <c r="F382" s="41">
        <v>34.559139999999999</v>
      </c>
      <c r="G382" s="41">
        <v>-13.846780000000001</v>
      </c>
    </row>
    <row r="383" spans="1:7" x14ac:dyDescent="0.25">
      <c r="A383" s="41">
        <v>382</v>
      </c>
      <c r="B383" s="42" t="s">
        <v>791</v>
      </c>
      <c r="C383" s="42" t="s">
        <v>794</v>
      </c>
      <c r="D383" s="42" t="s">
        <v>818</v>
      </c>
      <c r="E383" s="42" t="s">
        <v>383</v>
      </c>
      <c r="F383" s="41">
        <v>34.63194</v>
      </c>
      <c r="G383" s="41">
        <v>-15.549440000000001</v>
      </c>
    </row>
    <row r="384" spans="1:7" x14ac:dyDescent="0.25">
      <c r="A384" s="41">
        <v>383</v>
      </c>
      <c r="B384" s="42" t="s">
        <v>791</v>
      </c>
      <c r="C384" s="42" t="s">
        <v>792</v>
      </c>
      <c r="D384" s="42" t="s">
        <v>793</v>
      </c>
      <c r="E384" s="42" t="s">
        <v>384</v>
      </c>
      <c r="F384" s="41">
        <v>35.262720000000002</v>
      </c>
      <c r="G384" s="41">
        <v>-15.55639</v>
      </c>
    </row>
    <row r="385" spans="1:7" x14ac:dyDescent="0.25">
      <c r="A385" s="41">
        <v>384</v>
      </c>
      <c r="B385" s="42" t="s">
        <v>802</v>
      </c>
      <c r="C385" s="42" t="s">
        <v>803</v>
      </c>
      <c r="D385" s="42" t="s">
        <v>816</v>
      </c>
      <c r="E385" s="42" t="s">
        <v>385</v>
      </c>
      <c r="F385" s="41">
        <v>33.690348999999998</v>
      </c>
      <c r="G385" s="41">
        <v>-10.183192</v>
      </c>
    </row>
    <row r="386" spans="1:7" x14ac:dyDescent="0.25">
      <c r="A386" s="41">
        <v>385</v>
      </c>
      <c r="B386" s="42" t="s">
        <v>791</v>
      </c>
      <c r="C386" s="42" t="s">
        <v>794</v>
      </c>
      <c r="D386" s="42" t="s">
        <v>798</v>
      </c>
      <c r="E386" s="42" t="s">
        <v>386</v>
      </c>
    </row>
    <row r="387" spans="1:7" x14ac:dyDescent="0.25">
      <c r="A387" s="41">
        <v>386</v>
      </c>
      <c r="B387" s="42" t="s">
        <v>791</v>
      </c>
      <c r="C387" s="42" t="s">
        <v>792</v>
      </c>
      <c r="D387" s="42" t="s">
        <v>801</v>
      </c>
      <c r="E387" s="42" t="s">
        <v>387</v>
      </c>
      <c r="F387" s="41">
        <v>35.046939999999999</v>
      </c>
      <c r="G387" s="41">
        <v>-13.71528</v>
      </c>
    </row>
    <row r="388" spans="1:7" x14ac:dyDescent="0.25">
      <c r="A388" s="41">
        <v>387</v>
      </c>
      <c r="B388" s="42" t="s">
        <v>791</v>
      </c>
      <c r="C388" s="42" t="s">
        <v>794</v>
      </c>
      <c r="D388" s="42" t="s">
        <v>799</v>
      </c>
      <c r="E388" s="42" t="s">
        <v>388</v>
      </c>
      <c r="F388" s="41">
        <v>35.28</v>
      </c>
      <c r="G388" s="41">
        <v>-16.183499999999999</v>
      </c>
    </row>
    <row r="389" spans="1:7" x14ac:dyDescent="0.25">
      <c r="A389" s="41">
        <v>388</v>
      </c>
      <c r="B389" s="42" t="s">
        <v>791</v>
      </c>
      <c r="C389" s="42" t="s">
        <v>794</v>
      </c>
      <c r="D389" s="42" t="s">
        <v>800</v>
      </c>
      <c r="E389" s="42" t="s">
        <v>389</v>
      </c>
      <c r="F389" s="41">
        <v>35.079749999999997</v>
      </c>
      <c r="G389" s="41">
        <v>-15.63006</v>
      </c>
    </row>
    <row r="390" spans="1:7" x14ac:dyDescent="0.25">
      <c r="A390" s="41">
        <v>389</v>
      </c>
      <c r="B390" s="42" t="s">
        <v>791</v>
      </c>
      <c r="C390" s="42" t="s">
        <v>794</v>
      </c>
      <c r="D390" s="42" t="s">
        <v>800</v>
      </c>
      <c r="E390" s="42" t="s">
        <v>390</v>
      </c>
      <c r="F390" s="41">
        <v>35.079639999999998</v>
      </c>
      <c r="G390" s="41">
        <v>-15.629960000000001</v>
      </c>
    </row>
    <row r="391" spans="1:7" x14ac:dyDescent="0.25">
      <c r="A391" s="41">
        <v>390</v>
      </c>
      <c r="B391" s="42" t="s">
        <v>791</v>
      </c>
      <c r="C391" s="42" t="s">
        <v>794</v>
      </c>
      <c r="D391" s="42" t="s">
        <v>817</v>
      </c>
      <c r="E391" s="42" t="s">
        <v>391</v>
      </c>
      <c r="F391" s="41">
        <v>35.173470000000002</v>
      </c>
      <c r="G391" s="41">
        <v>-16.521750000000001</v>
      </c>
    </row>
    <row r="392" spans="1:7" x14ac:dyDescent="0.25">
      <c r="A392" s="41">
        <v>391</v>
      </c>
      <c r="B392" s="42" t="s">
        <v>791</v>
      </c>
      <c r="C392" s="42" t="s">
        <v>794</v>
      </c>
      <c r="D392" s="42" t="s">
        <v>800</v>
      </c>
      <c r="E392" s="42" t="s">
        <v>392</v>
      </c>
      <c r="F392" s="41">
        <v>35.079639999999998</v>
      </c>
      <c r="G392" s="41">
        <v>-15.629960000000001</v>
      </c>
    </row>
    <row r="393" spans="1:7" x14ac:dyDescent="0.25">
      <c r="A393" s="41">
        <v>392</v>
      </c>
      <c r="B393" s="42" t="s">
        <v>791</v>
      </c>
      <c r="C393" s="42" t="s">
        <v>794</v>
      </c>
      <c r="D393" s="42" t="s">
        <v>798</v>
      </c>
      <c r="E393" s="42" t="s">
        <v>393</v>
      </c>
      <c r="F393" s="41">
        <v>34.789549999999998</v>
      </c>
      <c r="G393" s="41">
        <v>-16.02525</v>
      </c>
    </row>
    <row r="394" spans="1:7" x14ac:dyDescent="0.25">
      <c r="A394" s="41">
        <v>393</v>
      </c>
      <c r="B394" s="42" t="s">
        <v>788</v>
      </c>
      <c r="C394" s="42" t="s">
        <v>796</v>
      </c>
      <c r="D394" s="42" t="s">
        <v>814</v>
      </c>
      <c r="E394" s="42" t="s">
        <v>394</v>
      </c>
      <c r="F394" s="41">
        <v>34.197249999999997</v>
      </c>
      <c r="G394" s="41">
        <v>-13.58625</v>
      </c>
    </row>
    <row r="395" spans="1:7" x14ac:dyDescent="0.25">
      <c r="A395" s="41">
        <v>394</v>
      </c>
      <c r="B395" s="42" t="s">
        <v>791</v>
      </c>
      <c r="C395" s="42" t="s">
        <v>794</v>
      </c>
      <c r="D395" s="42" t="s">
        <v>799</v>
      </c>
      <c r="E395" s="42" t="s">
        <v>395</v>
      </c>
      <c r="F395" s="41">
        <v>35.026359999999997</v>
      </c>
      <c r="G395" s="41">
        <v>-15.93967</v>
      </c>
    </row>
    <row r="396" spans="1:7" x14ac:dyDescent="0.25">
      <c r="A396" s="41">
        <v>395</v>
      </c>
      <c r="B396" s="42" t="s">
        <v>791</v>
      </c>
      <c r="C396" s="42" t="s">
        <v>792</v>
      </c>
      <c r="D396" s="42" t="s">
        <v>793</v>
      </c>
      <c r="E396" s="42" t="s">
        <v>396</v>
      </c>
      <c r="F396" s="41">
        <v>35.456940000000003</v>
      </c>
      <c r="G396" s="41">
        <v>-15.36936</v>
      </c>
    </row>
    <row r="397" spans="1:7" x14ac:dyDescent="0.25">
      <c r="A397" s="41">
        <v>396</v>
      </c>
      <c r="B397" s="42" t="s">
        <v>791</v>
      </c>
      <c r="C397" s="42" t="s">
        <v>794</v>
      </c>
      <c r="D397" s="42" t="s">
        <v>799</v>
      </c>
      <c r="E397" s="42" t="s">
        <v>397</v>
      </c>
      <c r="F397" s="41">
        <v>35.105640000000001</v>
      </c>
      <c r="G397" s="41">
        <v>-16.194759999999999</v>
      </c>
    </row>
    <row r="398" spans="1:7" x14ac:dyDescent="0.25">
      <c r="A398" s="41">
        <v>397</v>
      </c>
      <c r="B398" s="42" t="s">
        <v>791</v>
      </c>
      <c r="C398" s="42" t="s">
        <v>794</v>
      </c>
      <c r="D398" s="42" t="s">
        <v>800</v>
      </c>
      <c r="E398" s="42" t="s">
        <v>398</v>
      </c>
      <c r="F398" s="41">
        <v>35.044409999999999</v>
      </c>
      <c r="G398" s="41">
        <v>-15.764950000000001</v>
      </c>
    </row>
    <row r="399" spans="1:7" x14ac:dyDescent="0.25">
      <c r="A399" s="41">
        <v>398</v>
      </c>
      <c r="B399" s="42" t="s">
        <v>788</v>
      </c>
      <c r="C399" s="42" t="s">
        <v>796</v>
      </c>
      <c r="D399" s="42" t="s">
        <v>819</v>
      </c>
      <c r="E399" s="42" t="s">
        <v>399</v>
      </c>
      <c r="F399" s="41">
        <v>33.762439999999998</v>
      </c>
      <c r="G399" s="41">
        <v>-13.21307</v>
      </c>
    </row>
    <row r="400" spans="1:7" x14ac:dyDescent="0.25">
      <c r="A400" s="41">
        <v>399</v>
      </c>
      <c r="B400" s="42" t="s">
        <v>791</v>
      </c>
      <c r="C400" s="42" t="s">
        <v>794</v>
      </c>
      <c r="D400" s="42" t="s">
        <v>800</v>
      </c>
      <c r="E400" s="42" t="s">
        <v>400</v>
      </c>
      <c r="F400" s="41">
        <v>35.074710000000003</v>
      </c>
      <c r="G400" s="41">
        <v>-15.803610000000001</v>
      </c>
    </row>
    <row r="401" spans="1:7" x14ac:dyDescent="0.25">
      <c r="A401" s="41">
        <v>400</v>
      </c>
      <c r="B401" s="42" t="s">
        <v>791</v>
      </c>
      <c r="C401" s="42" t="s">
        <v>794</v>
      </c>
      <c r="D401" s="42" t="s">
        <v>799</v>
      </c>
      <c r="E401" s="42" t="s">
        <v>401</v>
      </c>
      <c r="F401" s="41">
        <v>35.10942</v>
      </c>
      <c r="G401" s="41">
        <v>-16.17144</v>
      </c>
    </row>
    <row r="402" spans="1:7" x14ac:dyDescent="0.25">
      <c r="A402" s="41">
        <v>401</v>
      </c>
      <c r="B402" s="42" t="s">
        <v>791</v>
      </c>
      <c r="C402" s="42" t="s">
        <v>792</v>
      </c>
      <c r="D402" s="42" t="s">
        <v>801</v>
      </c>
      <c r="E402" s="42" t="s">
        <v>402</v>
      </c>
    </row>
    <row r="403" spans="1:7" x14ac:dyDescent="0.25">
      <c r="A403" s="41">
        <v>402</v>
      </c>
      <c r="B403" s="42" t="s">
        <v>791</v>
      </c>
      <c r="C403" s="42" t="s">
        <v>792</v>
      </c>
      <c r="D403" s="42" t="s">
        <v>801</v>
      </c>
      <c r="E403" s="42" t="s">
        <v>403</v>
      </c>
      <c r="F403" s="41">
        <v>35.1492</v>
      </c>
      <c r="G403" s="41">
        <v>-14.333500000000001</v>
      </c>
    </row>
    <row r="404" spans="1:7" x14ac:dyDescent="0.25">
      <c r="A404" s="41">
        <v>403</v>
      </c>
      <c r="B404" s="42" t="s">
        <v>788</v>
      </c>
      <c r="C404" s="42" t="s">
        <v>789</v>
      </c>
      <c r="D404" s="42" t="s">
        <v>790</v>
      </c>
      <c r="E404" s="42" t="s">
        <v>404</v>
      </c>
      <c r="F404" s="41">
        <v>33.414810000000003</v>
      </c>
      <c r="G404" s="41">
        <v>-13.61989</v>
      </c>
    </row>
    <row r="405" spans="1:7" x14ac:dyDescent="0.25">
      <c r="A405" s="41">
        <v>404</v>
      </c>
      <c r="B405" s="42" t="s">
        <v>791</v>
      </c>
      <c r="C405" s="42" t="s">
        <v>792</v>
      </c>
      <c r="D405" s="42" t="s">
        <v>801</v>
      </c>
      <c r="E405" s="42" t="s">
        <v>405</v>
      </c>
      <c r="F405" s="41">
        <v>34.825360000000003</v>
      </c>
      <c r="G405" s="41">
        <v>-14.236420000000001</v>
      </c>
    </row>
    <row r="406" spans="1:7" x14ac:dyDescent="0.25">
      <c r="A406" s="41">
        <v>405</v>
      </c>
      <c r="B406" s="42" t="s">
        <v>802</v>
      </c>
      <c r="C406" s="42" t="s">
        <v>803</v>
      </c>
      <c r="D406" s="42" t="s">
        <v>808</v>
      </c>
      <c r="E406" s="42" t="s">
        <v>406</v>
      </c>
      <c r="F406" s="41">
        <v>33.5</v>
      </c>
      <c r="G406" s="41">
        <v>-11.22889</v>
      </c>
    </row>
    <row r="407" spans="1:7" x14ac:dyDescent="0.25">
      <c r="A407" s="41">
        <v>406</v>
      </c>
      <c r="B407" s="42" t="s">
        <v>788</v>
      </c>
      <c r="C407" s="42" t="s">
        <v>789</v>
      </c>
      <c r="D407" s="42" t="s">
        <v>790</v>
      </c>
      <c r="E407" s="42" t="s">
        <v>407</v>
      </c>
      <c r="F407" s="41">
        <v>33.639499999999998</v>
      </c>
      <c r="G407" s="41">
        <v>-14.16872</v>
      </c>
    </row>
    <row r="408" spans="1:7" x14ac:dyDescent="0.25">
      <c r="A408" s="41">
        <v>407</v>
      </c>
      <c r="B408" s="42" t="s">
        <v>791</v>
      </c>
      <c r="C408" s="42" t="s">
        <v>794</v>
      </c>
      <c r="D408" s="42" t="s">
        <v>800</v>
      </c>
      <c r="E408" s="42" t="s">
        <v>408</v>
      </c>
      <c r="F408" s="41">
        <v>35.007469999999998</v>
      </c>
      <c r="G408" s="41">
        <v>-15.78655</v>
      </c>
    </row>
    <row r="409" spans="1:7" x14ac:dyDescent="0.25">
      <c r="A409" s="41">
        <v>408</v>
      </c>
      <c r="B409" s="42" t="s">
        <v>791</v>
      </c>
      <c r="C409" s="42" t="s">
        <v>792</v>
      </c>
      <c r="D409" s="42" t="s">
        <v>801</v>
      </c>
      <c r="E409" s="42" t="s">
        <v>409</v>
      </c>
      <c r="F409" s="41">
        <v>35.348939999999999</v>
      </c>
      <c r="G409" s="41">
        <v>-14.628030000000001</v>
      </c>
    </row>
    <row r="410" spans="1:7" x14ac:dyDescent="0.25">
      <c r="A410" s="41">
        <v>409</v>
      </c>
      <c r="B410" s="42" t="s">
        <v>788</v>
      </c>
      <c r="C410" s="42" t="s">
        <v>796</v>
      </c>
      <c r="D410" s="42" t="s">
        <v>819</v>
      </c>
      <c r="E410" s="42" t="s">
        <v>410</v>
      </c>
      <c r="F410" s="41">
        <v>33.838000000000001</v>
      </c>
      <c r="G410" s="41">
        <v>-13.148999999999999</v>
      </c>
    </row>
    <row r="411" spans="1:7" x14ac:dyDescent="0.25">
      <c r="A411" s="41">
        <v>410</v>
      </c>
      <c r="B411" s="42" t="s">
        <v>788</v>
      </c>
      <c r="C411" s="42" t="s">
        <v>796</v>
      </c>
      <c r="D411" s="42" t="s">
        <v>797</v>
      </c>
      <c r="E411" s="42" t="s">
        <v>411</v>
      </c>
      <c r="F411" s="41">
        <v>34.251449999999998</v>
      </c>
      <c r="G411" s="41">
        <v>-13.18167</v>
      </c>
    </row>
    <row r="412" spans="1:7" x14ac:dyDescent="0.25">
      <c r="A412" s="41">
        <v>411</v>
      </c>
      <c r="B412" s="42" t="s">
        <v>791</v>
      </c>
      <c r="C412" s="42" t="s">
        <v>792</v>
      </c>
      <c r="D412" s="42" t="s">
        <v>801</v>
      </c>
      <c r="E412" s="42" t="s">
        <v>412</v>
      </c>
      <c r="F412" s="41">
        <v>35.355530000000002</v>
      </c>
      <c r="G412" s="41">
        <v>-14.441409999999999</v>
      </c>
    </row>
    <row r="413" spans="1:7" x14ac:dyDescent="0.25">
      <c r="A413" s="41">
        <v>412</v>
      </c>
      <c r="B413" s="42" t="s">
        <v>788</v>
      </c>
      <c r="C413" s="42" t="s">
        <v>789</v>
      </c>
      <c r="D413" s="42" t="s">
        <v>790</v>
      </c>
      <c r="E413" s="42" t="s">
        <v>413</v>
      </c>
      <c r="F413" s="41">
        <v>33.873779999999996</v>
      </c>
      <c r="G413" s="41">
        <v>-14.26294</v>
      </c>
    </row>
    <row r="414" spans="1:7" x14ac:dyDescent="0.25">
      <c r="A414" s="41">
        <v>413</v>
      </c>
      <c r="B414" s="42" t="s">
        <v>791</v>
      </c>
      <c r="C414" s="42" t="s">
        <v>792</v>
      </c>
      <c r="D414" s="42" t="s">
        <v>801</v>
      </c>
      <c r="E414" s="42" t="s">
        <v>414</v>
      </c>
      <c r="F414" s="41">
        <v>35.494050000000001</v>
      </c>
      <c r="G414" s="41">
        <v>-14.370799999999999</v>
      </c>
    </row>
    <row r="415" spans="1:7" x14ac:dyDescent="0.25">
      <c r="A415" s="41">
        <v>414</v>
      </c>
      <c r="B415" s="42" t="s">
        <v>791</v>
      </c>
      <c r="C415" s="42" t="s">
        <v>792</v>
      </c>
      <c r="D415" s="42" t="s">
        <v>815</v>
      </c>
      <c r="E415" s="42" t="s">
        <v>415</v>
      </c>
      <c r="F415" s="41">
        <v>35.436520000000002</v>
      </c>
      <c r="G415" s="41">
        <v>-14.791449999999999</v>
      </c>
    </row>
    <row r="416" spans="1:7" x14ac:dyDescent="0.25">
      <c r="A416" s="41">
        <v>415</v>
      </c>
      <c r="B416" s="42" t="s">
        <v>791</v>
      </c>
      <c r="C416" s="42" t="s">
        <v>792</v>
      </c>
      <c r="D416" s="42" t="s">
        <v>801</v>
      </c>
      <c r="E416" s="42" t="s">
        <v>416</v>
      </c>
      <c r="F416" s="41">
        <v>35.264719999999997</v>
      </c>
      <c r="G416" s="41">
        <v>-14.48194</v>
      </c>
    </row>
    <row r="417" spans="1:7" x14ac:dyDescent="0.25">
      <c r="A417" s="41">
        <v>416</v>
      </c>
      <c r="B417" s="42" t="s">
        <v>791</v>
      </c>
      <c r="C417" s="42" t="s">
        <v>794</v>
      </c>
      <c r="D417" s="42" t="s">
        <v>798</v>
      </c>
      <c r="E417" s="42" t="s">
        <v>417</v>
      </c>
      <c r="F417" s="41">
        <v>34.915700000000001</v>
      </c>
      <c r="G417" s="41">
        <v>-16.105340000000002</v>
      </c>
    </row>
    <row r="418" spans="1:7" x14ac:dyDescent="0.25">
      <c r="A418" s="41">
        <v>417</v>
      </c>
      <c r="B418" s="42" t="s">
        <v>791</v>
      </c>
      <c r="C418" s="42" t="s">
        <v>794</v>
      </c>
      <c r="D418" s="42" t="s">
        <v>799</v>
      </c>
      <c r="E418" s="42" t="s">
        <v>418</v>
      </c>
      <c r="F418" s="41">
        <v>35.26144</v>
      </c>
      <c r="G418" s="41">
        <v>-16.028860000000002</v>
      </c>
    </row>
    <row r="419" spans="1:7" x14ac:dyDescent="0.25">
      <c r="A419" s="41">
        <v>418</v>
      </c>
      <c r="B419" s="42" t="s">
        <v>788</v>
      </c>
      <c r="C419" s="42" t="s">
        <v>789</v>
      </c>
      <c r="D419" s="42" t="s">
        <v>807</v>
      </c>
      <c r="E419" s="42" t="s">
        <v>419</v>
      </c>
      <c r="F419" s="41">
        <v>34.859639999999999</v>
      </c>
      <c r="G419" s="41">
        <v>-15.008279999999999</v>
      </c>
    </row>
    <row r="420" spans="1:7" x14ac:dyDescent="0.25">
      <c r="A420" s="41">
        <v>419</v>
      </c>
      <c r="B420" s="42" t="s">
        <v>802</v>
      </c>
      <c r="C420" s="42" t="s">
        <v>803</v>
      </c>
      <c r="D420" s="42" t="s">
        <v>808</v>
      </c>
      <c r="E420" s="42" t="s">
        <v>420</v>
      </c>
    </row>
    <row r="421" spans="1:7" x14ac:dyDescent="0.25">
      <c r="A421" s="41">
        <v>420</v>
      </c>
      <c r="B421" s="42" t="s">
        <v>802</v>
      </c>
      <c r="C421" s="42" t="s">
        <v>803</v>
      </c>
      <c r="D421" s="42" t="s">
        <v>808</v>
      </c>
      <c r="E421" s="42" t="s">
        <v>421</v>
      </c>
      <c r="F421" s="41">
        <v>33.439450000000001</v>
      </c>
      <c r="G421" s="41">
        <v>-11.94</v>
      </c>
    </row>
    <row r="422" spans="1:7" x14ac:dyDescent="0.25">
      <c r="A422" s="41">
        <v>421</v>
      </c>
      <c r="B422" s="42" t="s">
        <v>791</v>
      </c>
      <c r="C422" s="42" t="s">
        <v>794</v>
      </c>
      <c r="D422" s="42" t="s">
        <v>799</v>
      </c>
      <c r="E422" s="42" t="s">
        <v>422</v>
      </c>
      <c r="F422" s="41">
        <v>35.196950000000001</v>
      </c>
      <c r="G422" s="41">
        <v>-16.27617</v>
      </c>
    </row>
    <row r="423" spans="1:7" x14ac:dyDescent="0.25">
      <c r="A423" s="41">
        <v>422</v>
      </c>
      <c r="B423" s="42" t="s">
        <v>791</v>
      </c>
      <c r="C423" s="42" t="s">
        <v>794</v>
      </c>
      <c r="D423" s="42" t="s">
        <v>798</v>
      </c>
      <c r="E423" s="42" t="s">
        <v>423</v>
      </c>
      <c r="F423" s="41">
        <v>34.915579999999999</v>
      </c>
      <c r="G423" s="41">
        <v>-16.10539</v>
      </c>
    </row>
    <row r="424" spans="1:7" x14ac:dyDescent="0.25">
      <c r="A424" s="41">
        <v>423</v>
      </c>
      <c r="B424" s="42" t="s">
        <v>788</v>
      </c>
      <c r="C424" s="42" t="s">
        <v>789</v>
      </c>
      <c r="D424" s="42" t="s">
        <v>807</v>
      </c>
      <c r="E424" s="42" t="s">
        <v>424</v>
      </c>
      <c r="F424" s="41">
        <v>34.422440000000002</v>
      </c>
      <c r="G424" s="41">
        <v>-14.433389999999999</v>
      </c>
    </row>
    <row r="425" spans="1:7" x14ac:dyDescent="0.25">
      <c r="A425" s="41">
        <v>424</v>
      </c>
      <c r="B425" s="42" t="s">
        <v>791</v>
      </c>
      <c r="C425" s="42" t="s">
        <v>792</v>
      </c>
      <c r="D425" s="42" t="s">
        <v>801</v>
      </c>
      <c r="E425" s="42" t="s">
        <v>425</v>
      </c>
      <c r="F425" s="41">
        <v>35.363889999999998</v>
      </c>
      <c r="G425" s="41">
        <v>-14.58056</v>
      </c>
    </row>
    <row r="426" spans="1:7" x14ac:dyDescent="0.25">
      <c r="A426" s="41">
        <v>425</v>
      </c>
      <c r="B426" s="42" t="s">
        <v>791</v>
      </c>
      <c r="C426" s="42" t="s">
        <v>794</v>
      </c>
      <c r="D426" s="42" t="s">
        <v>817</v>
      </c>
      <c r="E426" s="42" t="s">
        <v>426</v>
      </c>
      <c r="F426" s="41">
        <v>35.096780000000003</v>
      </c>
      <c r="G426" s="41">
        <v>-16.337309999999999</v>
      </c>
    </row>
    <row r="427" spans="1:7" x14ac:dyDescent="0.25">
      <c r="A427" s="41">
        <v>426</v>
      </c>
      <c r="B427" s="42" t="s">
        <v>788</v>
      </c>
      <c r="C427" s="42" t="s">
        <v>789</v>
      </c>
      <c r="D427" s="42" t="s">
        <v>790</v>
      </c>
      <c r="E427" s="42" t="s">
        <v>427</v>
      </c>
      <c r="F427" s="41">
        <v>33.810070000000003</v>
      </c>
      <c r="G427" s="41">
        <v>-13.931900000000001</v>
      </c>
    </row>
    <row r="428" spans="1:7" x14ac:dyDescent="0.25">
      <c r="A428" s="41">
        <v>427</v>
      </c>
      <c r="B428" s="42" t="s">
        <v>802</v>
      </c>
      <c r="C428" s="42" t="s">
        <v>803</v>
      </c>
      <c r="D428" s="42" t="s">
        <v>808</v>
      </c>
      <c r="E428" s="42" t="s">
        <v>428</v>
      </c>
      <c r="F428" s="41">
        <v>33.995350000000002</v>
      </c>
      <c r="G428" s="41">
        <v>-11.471109999999999</v>
      </c>
    </row>
    <row r="429" spans="1:7" x14ac:dyDescent="0.25">
      <c r="A429" s="41">
        <v>428</v>
      </c>
      <c r="B429" s="42" t="s">
        <v>788</v>
      </c>
      <c r="C429" s="42" t="s">
        <v>789</v>
      </c>
      <c r="D429" s="42" t="s">
        <v>790</v>
      </c>
      <c r="E429" s="42" t="s">
        <v>429</v>
      </c>
      <c r="F429" s="41">
        <v>33.778019999999998</v>
      </c>
      <c r="G429" s="41">
        <v>-13.964560000000001</v>
      </c>
    </row>
    <row r="430" spans="1:7" x14ac:dyDescent="0.25">
      <c r="A430" s="41">
        <v>429</v>
      </c>
      <c r="B430" s="42" t="s">
        <v>791</v>
      </c>
      <c r="C430" s="42" t="s">
        <v>794</v>
      </c>
      <c r="D430" s="42" t="s">
        <v>800</v>
      </c>
      <c r="E430" s="42" t="s">
        <v>430</v>
      </c>
      <c r="F430" s="41">
        <v>35.055120000000002</v>
      </c>
      <c r="G430" s="41">
        <v>-15.81223</v>
      </c>
    </row>
    <row r="431" spans="1:7" x14ac:dyDescent="0.25">
      <c r="A431" s="41">
        <v>430</v>
      </c>
      <c r="B431" s="42" t="s">
        <v>791</v>
      </c>
      <c r="C431" s="42" t="s">
        <v>792</v>
      </c>
      <c r="D431" s="42" t="s">
        <v>793</v>
      </c>
      <c r="E431" s="42" t="s">
        <v>431</v>
      </c>
    </row>
    <row r="432" spans="1:7" x14ac:dyDescent="0.25">
      <c r="A432" s="41">
        <v>431</v>
      </c>
      <c r="B432" s="42" t="s">
        <v>788</v>
      </c>
      <c r="C432" s="42" t="s">
        <v>789</v>
      </c>
      <c r="D432" s="42" t="s">
        <v>807</v>
      </c>
      <c r="E432" s="42" t="s">
        <v>432</v>
      </c>
      <c r="F432" s="41">
        <v>34.668080000000003</v>
      </c>
      <c r="G432" s="41">
        <v>-15.105309999999999</v>
      </c>
    </row>
    <row r="433" spans="1:7" x14ac:dyDescent="0.25">
      <c r="A433" s="41">
        <v>432</v>
      </c>
      <c r="B433" s="42" t="s">
        <v>791</v>
      </c>
      <c r="C433" s="42" t="s">
        <v>794</v>
      </c>
      <c r="D433" s="42" t="s">
        <v>818</v>
      </c>
      <c r="E433" s="42" t="s">
        <v>433</v>
      </c>
      <c r="F433" s="41">
        <v>34.653060000000004</v>
      </c>
      <c r="G433" s="41">
        <v>-15.33056</v>
      </c>
    </row>
    <row r="434" spans="1:7" x14ac:dyDescent="0.25">
      <c r="A434" s="41">
        <v>433</v>
      </c>
      <c r="B434" s="42" t="s">
        <v>788</v>
      </c>
      <c r="C434" s="42" t="s">
        <v>789</v>
      </c>
      <c r="D434" s="42" t="s">
        <v>790</v>
      </c>
      <c r="E434" s="42" t="s">
        <v>434</v>
      </c>
      <c r="F434" s="41">
        <v>33.97522</v>
      </c>
      <c r="G434" s="41">
        <v>-14.01103</v>
      </c>
    </row>
    <row r="435" spans="1:7" x14ac:dyDescent="0.25">
      <c r="A435" s="41">
        <v>434</v>
      </c>
      <c r="B435" s="42" t="s">
        <v>791</v>
      </c>
      <c r="C435" s="42" t="s">
        <v>792</v>
      </c>
      <c r="D435" s="42" t="s">
        <v>793</v>
      </c>
      <c r="E435" s="42" t="s">
        <v>435</v>
      </c>
      <c r="F435" s="41">
        <v>35.359470000000002</v>
      </c>
      <c r="G435" s="41">
        <v>-15.39044</v>
      </c>
    </row>
    <row r="436" spans="1:7" x14ac:dyDescent="0.25">
      <c r="A436" s="41">
        <v>435</v>
      </c>
      <c r="B436" s="42" t="s">
        <v>791</v>
      </c>
      <c r="C436" s="42" t="s">
        <v>792</v>
      </c>
      <c r="D436" s="42" t="s">
        <v>793</v>
      </c>
      <c r="E436" s="42" t="s">
        <v>436</v>
      </c>
      <c r="F436" s="41">
        <v>35.547249999999998</v>
      </c>
      <c r="G436" s="41">
        <v>-15.53397</v>
      </c>
    </row>
    <row r="437" spans="1:7" x14ac:dyDescent="0.25">
      <c r="A437" s="41">
        <v>436</v>
      </c>
      <c r="B437" s="42" t="s">
        <v>791</v>
      </c>
      <c r="C437" s="42" t="s">
        <v>794</v>
      </c>
      <c r="D437" s="42" t="s">
        <v>818</v>
      </c>
      <c r="E437" s="42" t="s">
        <v>437</v>
      </c>
      <c r="F437" s="41">
        <v>34.946950000000001</v>
      </c>
      <c r="G437" s="41">
        <v>-15.35361</v>
      </c>
    </row>
    <row r="438" spans="1:7" x14ac:dyDescent="0.25">
      <c r="A438" s="41">
        <v>437</v>
      </c>
      <c r="B438" s="42" t="s">
        <v>802</v>
      </c>
      <c r="C438" s="42" t="s">
        <v>803</v>
      </c>
      <c r="D438" s="42" t="s">
        <v>808</v>
      </c>
      <c r="E438" s="42" t="s">
        <v>438</v>
      </c>
      <c r="F438" s="41">
        <v>33.89622</v>
      </c>
      <c r="G438" s="41">
        <v>-11.485329999999999</v>
      </c>
    </row>
    <row r="439" spans="1:7" x14ac:dyDescent="0.25">
      <c r="A439" s="41">
        <v>438</v>
      </c>
      <c r="B439" s="42" t="s">
        <v>788</v>
      </c>
      <c r="C439" s="42" t="s">
        <v>789</v>
      </c>
      <c r="D439" s="42" t="s">
        <v>806</v>
      </c>
      <c r="E439" s="42" t="s">
        <v>439</v>
      </c>
      <c r="F439" s="41">
        <v>33.906059999999997</v>
      </c>
      <c r="G439" s="41">
        <v>-14.372719999999999</v>
      </c>
    </row>
    <row r="440" spans="1:7" x14ac:dyDescent="0.25">
      <c r="A440" s="41">
        <v>439</v>
      </c>
      <c r="B440" s="42" t="s">
        <v>802</v>
      </c>
      <c r="C440" s="42" t="s">
        <v>803</v>
      </c>
      <c r="D440" s="42" t="s">
        <v>813</v>
      </c>
      <c r="E440" s="42" t="s">
        <v>440</v>
      </c>
      <c r="F440" s="41">
        <v>34.234999999999999</v>
      </c>
      <c r="G440" s="41">
        <v>-11.734999999999999</v>
      </c>
    </row>
    <row r="441" spans="1:7" x14ac:dyDescent="0.25">
      <c r="A441" s="41">
        <v>440</v>
      </c>
      <c r="B441" s="42" t="s">
        <v>788</v>
      </c>
      <c r="C441" s="42" t="s">
        <v>789</v>
      </c>
      <c r="D441" s="42" t="s">
        <v>790</v>
      </c>
      <c r="E441" s="42" t="s">
        <v>441</v>
      </c>
    </row>
    <row r="442" spans="1:7" x14ac:dyDescent="0.25">
      <c r="A442" s="41">
        <v>441</v>
      </c>
      <c r="B442" s="42" t="s">
        <v>791</v>
      </c>
      <c r="C442" s="42" t="s">
        <v>794</v>
      </c>
      <c r="D442" s="42" t="s">
        <v>795</v>
      </c>
      <c r="E442" s="42" t="s">
        <v>442</v>
      </c>
      <c r="F442" s="41">
        <v>35.250140000000002</v>
      </c>
      <c r="G442" s="41">
        <v>-15.65283</v>
      </c>
    </row>
    <row r="443" spans="1:7" x14ac:dyDescent="0.25">
      <c r="A443" s="41">
        <v>442</v>
      </c>
      <c r="B443" s="42" t="s">
        <v>791</v>
      </c>
      <c r="C443" s="42" t="s">
        <v>792</v>
      </c>
      <c r="D443" s="42" t="s">
        <v>793</v>
      </c>
      <c r="E443" s="42" t="s">
        <v>443</v>
      </c>
      <c r="F443" s="41">
        <v>35.37294</v>
      </c>
      <c r="G443" s="41">
        <v>-15.57314</v>
      </c>
    </row>
    <row r="444" spans="1:7" x14ac:dyDescent="0.25">
      <c r="A444" s="41">
        <v>443</v>
      </c>
      <c r="B444" s="42" t="s">
        <v>788</v>
      </c>
      <c r="C444" s="42" t="s">
        <v>789</v>
      </c>
      <c r="D444" s="42" t="s">
        <v>806</v>
      </c>
      <c r="E444" s="42" t="s">
        <v>444</v>
      </c>
      <c r="F444" s="41">
        <v>34.252940000000002</v>
      </c>
      <c r="G444" s="41">
        <v>-14.09714</v>
      </c>
    </row>
    <row r="445" spans="1:7" x14ac:dyDescent="0.25">
      <c r="A445" s="41">
        <v>444</v>
      </c>
      <c r="B445" s="42" t="s">
        <v>788</v>
      </c>
      <c r="C445" s="42" t="s">
        <v>789</v>
      </c>
      <c r="D445" s="42" t="s">
        <v>790</v>
      </c>
      <c r="E445" s="42" t="s">
        <v>445</v>
      </c>
      <c r="F445" s="41">
        <v>33.816290000000002</v>
      </c>
      <c r="G445" s="41">
        <v>-14.00507</v>
      </c>
    </row>
    <row r="446" spans="1:7" x14ac:dyDescent="0.25">
      <c r="A446" s="41">
        <v>445</v>
      </c>
      <c r="B446" s="42" t="s">
        <v>788</v>
      </c>
      <c r="C446" s="42" t="s">
        <v>796</v>
      </c>
      <c r="D446" s="42" t="s">
        <v>797</v>
      </c>
      <c r="E446" s="42" t="s">
        <v>446</v>
      </c>
    </row>
    <row r="447" spans="1:7" x14ac:dyDescent="0.25">
      <c r="A447" s="41">
        <v>446</v>
      </c>
      <c r="B447" s="42" t="s">
        <v>788</v>
      </c>
      <c r="C447" s="42" t="s">
        <v>789</v>
      </c>
      <c r="D447" s="42" t="s">
        <v>790</v>
      </c>
      <c r="E447" s="42" t="s">
        <v>447</v>
      </c>
      <c r="F447" s="41">
        <v>33.670920000000002</v>
      </c>
      <c r="G447" s="41">
        <v>-13.92783</v>
      </c>
    </row>
    <row r="448" spans="1:7" x14ac:dyDescent="0.25">
      <c r="A448" s="41">
        <v>447</v>
      </c>
      <c r="B448" s="42" t="s">
        <v>802</v>
      </c>
      <c r="C448" s="42" t="s">
        <v>803</v>
      </c>
      <c r="D448" s="42" t="s">
        <v>808</v>
      </c>
      <c r="E448" s="42" t="s">
        <v>448</v>
      </c>
      <c r="F448" s="41">
        <v>33.371189999999999</v>
      </c>
      <c r="G448" s="41">
        <v>-11.357609999999999</v>
      </c>
    </row>
    <row r="449" spans="1:7" x14ac:dyDescent="0.25">
      <c r="A449" s="41">
        <v>448</v>
      </c>
      <c r="B449" s="42" t="s">
        <v>788</v>
      </c>
      <c r="C449" s="42" t="s">
        <v>789</v>
      </c>
      <c r="D449" s="42" t="s">
        <v>790</v>
      </c>
      <c r="E449" s="42" t="s">
        <v>449</v>
      </c>
      <c r="F449" s="41">
        <v>33.379249999999999</v>
      </c>
      <c r="G449" s="41">
        <v>-14.16958</v>
      </c>
    </row>
    <row r="450" spans="1:7" x14ac:dyDescent="0.25">
      <c r="A450" s="41">
        <v>449</v>
      </c>
      <c r="B450" s="42" t="s">
        <v>788</v>
      </c>
      <c r="C450" s="42" t="s">
        <v>789</v>
      </c>
      <c r="D450" s="42" t="s">
        <v>790</v>
      </c>
      <c r="E450" s="42" t="s">
        <v>450</v>
      </c>
      <c r="F450" s="41">
        <v>33.713920000000002</v>
      </c>
      <c r="G450" s="41">
        <v>-13.736940000000001</v>
      </c>
    </row>
    <row r="451" spans="1:7" x14ac:dyDescent="0.25">
      <c r="A451" s="41">
        <v>450</v>
      </c>
      <c r="B451" s="42" t="s">
        <v>791</v>
      </c>
      <c r="C451" s="42" t="s">
        <v>794</v>
      </c>
      <c r="D451" s="42" t="s">
        <v>800</v>
      </c>
      <c r="E451" s="42" t="s">
        <v>451</v>
      </c>
      <c r="F451" s="41">
        <v>35.313780000000001</v>
      </c>
      <c r="G451" s="41">
        <v>-15.3994</v>
      </c>
    </row>
    <row r="452" spans="1:7" x14ac:dyDescent="0.25">
      <c r="A452" s="41">
        <v>451</v>
      </c>
      <c r="B452" s="42" t="s">
        <v>791</v>
      </c>
      <c r="C452" s="42" t="s">
        <v>794</v>
      </c>
      <c r="D452" s="42" t="s">
        <v>817</v>
      </c>
      <c r="E452" s="42" t="s">
        <v>452</v>
      </c>
      <c r="F452" s="41">
        <v>35.220860000000002</v>
      </c>
      <c r="G452" s="41">
        <v>-16.994810000000001</v>
      </c>
    </row>
    <row r="453" spans="1:7" x14ac:dyDescent="0.25">
      <c r="A453" s="41">
        <v>452</v>
      </c>
      <c r="B453" s="42" t="s">
        <v>791</v>
      </c>
      <c r="C453" s="42" t="s">
        <v>792</v>
      </c>
      <c r="D453" s="42" t="s">
        <v>805</v>
      </c>
      <c r="E453" s="42" t="s">
        <v>453</v>
      </c>
      <c r="F453" s="41">
        <v>35.053699999999999</v>
      </c>
      <c r="G453" s="41">
        <v>-14.910640000000001</v>
      </c>
    </row>
    <row r="454" spans="1:7" x14ac:dyDescent="0.25">
      <c r="A454" s="41">
        <v>453</v>
      </c>
      <c r="B454" s="42" t="s">
        <v>788</v>
      </c>
      <c r="C454" s="42" t="s">
        <v>796</v>
      </c>
      <c r="D454" s="42" t="s">
        <v>811</v>
      </c>
      <c r="E454" s="42" t="s">
        <v>454</v>
      </c>
      <c r="F454" s="41">
        <v>33.514949999999999</v>
      </c>
      <c r="G454" s="41">
        <v>-13.544169999999999</v>
      </c>
    </row>
    <row r="455" spans="1:7" x14ac:dyDescent="0.25">
      <c r="A455" s="41">
        <v>454</v>
      </c>
      <c r="B455" s="42" t="s">
        <v>791</v>
      </c>
      <c r="C455" s="42" t="s">
        <v>792</v>
      </c>
      <c r="D455" s="42" t="s">
        <v>810</v>
      </c>
      <c r="E455" s="42" t="s">
        <v>455</v>
      </c>
      <c r="F455" s="41">
        <v>35.34628</v>
      </c>
      <c r="G455" s="41">
        <v>-16.09281</v>
      </c>
    </row>
    <row r="456" spans="1:7" x14ac:dyDescent="0.25">
      <c r="A456" s="41">
        <v>455</v>
      </c>
      <c r="B456" s="42" t="s">
        <v>791</v>
      </c>
      <c r="C456" s="42" t="s">
        <v>792</v>
      </c>
      <c r="D456" s="42" t="s">
        <v>815</v>
      </c>
      <c r="E456" s="42" t="s">
        <v>456</v>
      </c>
      <c r="F456" s="41">
        <v>35.478250000000003</v>
      </c>
      <c r="G456" s="41">
        <v>-14.88944</v>
      </c>
    </row>
    <row r="457" spans="1:7" x14ac:dyDescent="0.25">
      <c r="A457" s="41">
        <v>456</v>
      </c>
      <c r="B457" s="42" t="s">
        <v>791</v>
      </c>
      <c r="C457" s="42" t="s">
        <v>794</v>
      </c>
      <c r="D457" s="42" t="s">
        <v>795</v>
      </c>
      <c r="E457" s="42" t="s">
        <v>457</v>
      </c>
      <c r="F457" s="41">
        <v>35.156860000000002</v>
      </c>
      <c r="G457" s="41">
        <v>-15.63875</v>
      </c>
    </row>
    <row r="458" spans="1:7" x14ac:dyDescent="0.25">
      <c r="A458" s="41">
        <v>457</v>
      </c>
      <c r="B458" s="42" t="s">
        <v>788</v>
      </c>
      <c r="C458" s="42" t="s">
        <v>789</v>
      </c>
      <c r="D458" s="42" t="s">
        <v>790</v>
      </c>
      <c r="E458" s="42" t="s">
        <v>458</v>
      </c>
      <c r="F458" s="41">
        <v>33.550910000000002</v>
      </c>
      <c r="G458" s="41">
        <v>-14.00372</v>
      </c>
    </row>
    <row r="459" spans="1:7" x14ac:dyDescent="0.25">
      <c r="A459" s="41">
        <v>458</v>
      </c>
      <c r="B459" s="42" t="s">
        <v>788</v>
      </c>
      <c r="C459" s="42" t="s">
        <v>789</v>
      </c>
      <c r="D459" s="42" t="s">
        <v>790</v>
      </c>
      <c r="E459" s="42" t="s">
        <v>459</v>
      </c>
    </row>
    <row r="460" spans="1:7" x14ac:dyDescent="0.25">
      <c r="A460" s="41">
        <v>459</v>
      </c>
      <c r="B460" s="42" t="s">
        <v>791</v>
      </c>
      <c r="C460" s="42" t="s">
        <v>794</v>
      </c>
      <c r="D460" s="42" t="s">
        <v>799</v>
      </c>
      <c r="E460" s="42" t="s">
        <v>460</v>
      </c>
      <c r="F460" s="41">
        <v>35.140180000000001</v>
      </c>
      <c r="G460" s="41">
        <v>-16.113880000000002</v>
      </c>
    </row>
    <row r="461" spans="1:7" x14ac:dyDescent="0.25">
      <c r="A461" s="41">
        <v>460</v>
      </c>
      <c r="B461" s="42" t="s">
        <v>788</v>
      </c>
      <c r="C461" s="42" t="s">
        <v>789</v>
      </c>
      <c r="D461" s="42" t="s">
        <v>820</v>
      </c>
      <c r="E461" s="42" t="s">
        <v>461</v>
      </c>
      <c r="F461" s="41">
        <v>32.887219999999999</v>
      </c>
      <c r="G461" s="41">
        <v>-13.8025</v>
      </c>
    </row>
    <row r="462" spans="1:7" x14ac:dyDescent="0.25">
      <c r="A462" s="41">
        <v>461</v>
      </c>
      <c r="B462" s="42" t="s">
        <v>788</v>
      </c>
      <c r="C462" s="42" t="s">
        <v>796</v>
      </c>
      <c r="D462" s="42" t="s">
        <v>814</v>
      </c>
      <c r="E462" s="42" t="s">
        <v>462</v>
      </c>
      <c r="F462" s="41">
        <v>34.48986</v>
      </c>
      <c r="G462" s="41">
        <v>-13.92633</v>
      </c>
    </row>
    <row r="463" spans="1:7" x14ac:dyDescent="0.25">
      <c r="A463" s="41">
        <v>462</v>
      </c>
      <c r="B463" s="42" t="s">
        <v>791</v>
      </c>
      <c r="C463" s="42" t="s">
        <v>794</v>
      </c>
      <c r="D463" s="42" t="s">
        <v>800</v>
      </c>
      <c r="E463" s="42" t="s">
        <v>463</v>
      </c>
      <c r="F463" s="41">
        <v>34.942720000000001</v>
      </c>
      <c r="G463" s="41">
        <v>-15.467779999999999</v>
      </c>
    </row>
    <row r="464" spans="1:7" x14ac:dyDescent="0.25">
      <c r="A464" s="41">
        <v>463</v>
      </c>
      <c r="B464" s="42" t="s">
        <v>788</v>
      </c>
      <c r="C464" s="42" t="s">
        <v>796</v>
      </c>
      <c r="D464" s="42" t="s">
        <v>812</v>
      </c>
      <c r="E464" s="42" t="s">
        <v>464</v>
      </c>
      <c r="F464" s="41">
        <v>33.851819999999996</v>
      </c>
      <c r="G464" s="41">
        <v>-12.99043</v>
      </c>
    </row>
    <row r="465" spans="1:7" x14ac:dyDescent="0.25">
      <c r="A465" s="41">
        <v>464</v>
      </c>
      <c r="B465" s="42" t="s">
        <v>791</v>
      </c>
      <c r="C465" s="42" t="s">
        <v>794</v>
      </c>
      <c r="D465" s="42" t="s">
        <v>800</v>
      </c>
      <c r="E465" s="42" t="s">
        <v>465</v>
      </c>
      <c r="F465" s="41">
        <v>35.00797</v>
      </c>
      <c r="G465" s="41">
        <v>-15.796480000000001</v>
      </c>
    </row>
    <row r="466" spans="1:7" x14ac:dyDescent="0.25">
      <c r="A466" s="41">
        <v>465</v>
      </c>
      <c r="B466" s="42" t="s">
        <v>791</v>
      </c>
      <c r="C466" s="42" t="s">
        <v>794</v>
      </c>
      <c r="D466" s="42" t="s">
        <v>800</v>
      </c>
      <c r="E466" s="42" t="s">
        <v>466</v>
      </c>
    </row>
    <row r="467" spans="1:7" x14ac:dyDescent="0.25">
      <c r="A467" s="41">
        <v>466</v>
      </c>
      <c r="B467" s="42" t="s">
        <v>791</v>
      </c>
      <c r="C467" s="42" t="s">
        <v>794</v>
      </c>
      <c r="D467" s="42" t="s">
        <v>798</v>
      </c>
      <c r="E467" s="42" t="s">
        <v>467</v>
      </c>
      <c r="F467" s="41">
        <v>34.867069999999998</v>
      </c>
      <c r="G467" s="41">
        <v>-16.0655</v>
      </c>
    </row>
    <row r="468" spans="1:7" x14ac:dyDescent="0.25">
      <c r="A468" s="41">
        <v>467</v>
      </c>
      <c r="B468" s="42" t="s">
        <v>788</v>
      </c>
      <c r="C468" s="42" t="s">
        <v>789</v>
      </c>
      <c r="D468" s="42" t="s">
        <v>806</v>
      </c>
      <c r="E468" s="42" t="s">
        <v>468</v>
      </c>
      <c r="F468" s="41">
        <v>34.523049999999998</v>
      </c>
      <c r="G468" s="41">
        <v>-14.42048</v>
      </c>
    </row>
    <row r="469" spans="1:7" x14ac:dyDescent="0.25">
      <c r="A469" s="41">
        <v>468</v>
      </c>
      <c r="B469" s="42" t="s">
        <v>802</v>
      </c>
      <c r="C469" s="42" t="s">
        <v>803</v>
      </c>
      <c r="D469" s="42" t="s">
        <v>808</v>
      </c>
      <c r="E469" s="42" t="s">
        <v>469</v>
      </c>
      <c r="F469" s="41">
        <v>33.466859999999997</v>
      </c>
      <c r="G469" s="41">
        <v>-12.05111</v>
      </c>
    </row>
    <row r="470" spans="1:7" x14ac:dyDescent="0.25">
      <c r="A470" s="41">
        <v>469</v>
      </c>
      <c r="B470" s="42" t="s">
        <v>802</v>
      </c>
      <c r="C470" s="42" t="s">
        <v>803</v>
      </c>
      <c r="D470" s="42" t="s">
        <v>809</v>
      </c>
      <c r="E470" s="42" t="s">
        <v>470</v>
      </c>
      <c r="F470" s="41">
        <v>33.997500000000002</v>
      </c>
      <c r="G470" s="41">
        <v>-10.866669999999999</v>
      </c>
    </row>
    <row r="471" spans="1:7" x14ac:dyDescent="0.25">
      <c r="A471" s="41">
        <v>470</v>
      </c>
      <c r="B471" s="42" t="s">
        <v>791</v>
      </c>
      <c r="C471" s="42" t="s">
        <v>794</v>
      </c>
      <c r="D471" s="42" t="s">
        <v>799</v>
      </c>
      <c r="E471" s="42" t="s">
        <v>471</v>
      </c>
      <c r="F471" s="41">
        <v>35.075530000000001</v>
      </c>
      <c r="G471" s="41">
        <v>-16.09883</v>
      </c>
    </row>
    <row r="472" spans="1:7" x14ac:dyDescent="0.25">
      <c r="A472" s="41">
        <v>471</v>
      </c>
      <c r="B472" s="42" t="s">
        <v>791</v>
      </c>
      <c r="C472" s="42" t="s">
        <v>794</v>
      </c>
      <c r="D472" s="42" t="s">
        <v>818</v>
      </c>
      <c r="E472" s="42" t="s">
        <v>472</v>
      </c>
    </row>
    <row r="473" spans="1:7" x14ac:dyDescent="0.25">
      <c r="A473" s="41">
        <v>472</v>
      </c>
      <c r="B473" s="42" t="s">
        <v>791</v>
      </c>
      <c r="C473" s="42" t="s">
        <v>792</v>
      </c>
      <c r="D473" s="42" t="s">
        <v>821</v>
      </c>
      <c r="E473" s="42" t="s">
        <v>473</v>
      </c>
      <c r="F473" s="41">
        <v>35.68544</v>
      </c>
      <c r="G473" s="41">
        <v>-15.719440000000001</v>
      </c>
    </row>
    <row r="474" spans="1:7" x14ac:dyDescent="0.25">
      <c r="A474" s="41">
        <v>473</v>
      </c>
      <c r="B474" s="42" t="s">
        <v>791</v>
      </c>
      <c r="C474" s="42" t="s">
        <v>794</v>
      </c>
      <c r="D474" s="42" t="s">
        <v>799</v>
      </c>
      <c r="E474" s="42" t="s">
        <v>474</v>
      </c>
      <c r="F474" s="41">
        <v>35.183750000000003</v>
      </c>
      <c r="G474" s="41">
        <v>-15.9015</v>
      </c>
    </row>
    <row r="475" spans="1:7" x14ac:dyDescent="0.25">
      <c r="A475" s="41">
        <v>474</v>
      </c>
      <c r="B475" s="42" t="s">
        <v>788</v>
      </c>
      <c r="C475" s="42" t="s">
        <v>789</v>
      </c>
      <c r="D475" s="42" t="s">
        <v>806</v>
      </c>
      <c r="E475" s="42" t="s">
        <v>475</v>
      </c>
      <c r="F475" s="41">
        <v>32.939529999999998</v>
      </c>
      <c r="G475" s="41">
        <v>-14.447190000000001</v>
      </c>
    </row>
    <row r="476" spans="1:7" x14ac:dyDescent="0.25">
      <c r="A476" s="41">
        <v>475</v>
      </c>
      <c r="B476" s="42" t="s">
        <v>788</v>
      </c>
      <c r="C476" s="42" t="s">
        <v>789</v>
      </c>
      <c r="D476" s="42" t="s">
        <v>820</v>
      </c>
      <c r="E476" s="42" t="s">
        <v>476</v>
      </c>
      <c r="F476" s="41">
        <v>33.13805</v>
      </c>
      <c r="G476" s="41">
        <v>-13.70778</v>
      </c>
    </row>
    <row r="477" spans="1:7" x14ac:dyDescent="0.25">
      <c r="A477" s="41">
        <v>476</v>
      </c>
      <c r="B477" s="42" t="s">
        <v>791</v>
      </c>
      <c r="C477" s="42" t="s">
        <v>794</v>
      </c>
      <c r="D477" s="42" t="s">
        <v>795</v>
      </c>
      <c r="E477" s="42" t="s">
        <v>477</v>
      </c>
      <c r="F477" s="41">
        <v>35.318809999999999</v>
      </c>
      <c r="G477" s="41">
        <v>-15.687060000000001</v>
      </c>
    </row>
    <row r="478" spans="1:7" x14ac:dyDescent="0.25">
      <c r="A478" s="41">
        <v>477</v>
      </c>
      <c r="B478" s="42" t="s">
        <v>791</v>
      </c>
      <c r="C478" s="42" t="s">
        <v>792</v>
      </c>
      <c r="D478" s="42" t="s">
        <v>810</v>
      </c>
      <c r="E478" s="42" t="s">
        <v>478</v>
      </c>
      <c r="F478" s="41">
        <v>35.47833</v>
      </c>
      <c r="G478" s="41">
        <v>-16.102219999999999</v>
      </c>
    </row>
    <row r="479" spans="1:7" x14ac:dyDescent="0.25">
      <c r="A479" s="41">
        <v>478</v>
      </c>
      <c r="B479" s="42" t="s">
        <v>791</v>
      </c>
      <c r="C479" s="42" t="s">
        <v>792</v>
      </c>
      <c r="D479" s="42" t="s">
        <v>810</v>
      </c>
      <c r="E479" s="42" t="s">
        <v>479</v>
      </c>
      <c r="F479" s="41">
        <v>35.612220000000001</v>
      </c>
      <c r="G479" s="41">
        <v>-16.085560000000001</v>
      </c>
    </row>
    <row r="480" spans="1:7" x14ac:dyDescent="0.25">
      <c r="A480" s="41">
        <v>479</v>
      </c>
      <c r="B480" s="42" t="s">
        <v>788</v>
      </c>
      <c r="C480" s="42" t="s">
        <v>789</v>
      </c>
      <c r="D480" s="42" t="s">
        <v>790</v>
      </c>
      <c r="E480" s="42" t="s">
        <v>480</v>
      </c>
      <c r="F480" s="41">
        <v>33.448329999999999</v>
      </c>
      <c r="G480" s="41">
        <v>-14.07503</v>
      </c>
    </row>
    <row r="481" spans="1:7" x14ac:dyDescent="0.25">
      <c r="A481" s="41">
        <v>480</v>
      </c>
      <c r="B481" s="42" t="s">
        <v>791</v>
      </c>
      <c r="C481" s="42" t="s">
        <v>792</v>
      </c>
      <c r="D481" s="42" t="s">
        <v>810</v>
      </c>
      <c r="E481" s="42" t="s">
        <v>481</v>
      </c>
      <c r="F481" s="41">
        <v>34.539000000000001</v>
      </c>
      <c r="G481" s="41">
        <v>-16.036000000000001</v>
      </c>
    </row>
    <row r="482" spans="1:7" x14ac:dyDescent="0.25">
      <c r="A482" s="41">
        <v>481</v>
      </c>
      <c r="B482" s="42" t="s">
        <v>791</v>
      </c>
      <c r="C482" s="42" t="s">
        <v>794</v>
      </c>
      <c r="D482" s="42" t="s">
        <v>798</v>
      </c>
      <c r="E482" s="42" t="s">
        <v>482</v>
      </c>
      <c r="F482" s="41">
        <v>34.485689999999998</v>
      </c>
      <c r="G482" s="41">
        <v>-16.005469999999999</v>
      </c>
    </row>
    <row r="483" spans="1:7" x14ac:dyDescent="0.25">
      <c r="A483" s="41">
        <v>482</v>
      </c>
      <c r="B483" s="42" t="s">
        <v>802</v>
      </c>
      <c r="C483" s="42" t="s">
        <v>803</v>
      </c>
      <c r="D483" s="42" t="s">
        <v>816</v>
      </c>
      <c r="E483" s="42" t="s">
        <v>483</v>
      </c>
      <c r="F483" s="41">
        <v>33.52075</v>
      </c>
      <c r="G483" s="41">
        <v>-9.6796670000000002</v>
      </c>
    </row>
    <row r="484" spans="1:7" x14ac:dyDescent="0.25">
      <c r="A484" s="41">
        <v>483</v>
      </c>
      <c r="B484" s="42" t="s">
        <v>791</v>
      </c>
      <c r="C484" s="42" t="s">
        <v>794</v>
      </c>
      <c r="D484" s="42" t="s">
        <v>799</v>
      </c>
      <c r="E484" s="42" t="s">
        <v>484</v>
      </c>
      <c r="F484" s="41">
        <v>35.245640000000002</v>
      </c>
      <c r="G484" s="41">
        <v>-16.110890000000001</v>
      </c>
    </row>
    <row r="485" spans="1:7" x14ac:dyDescent="0.25">
      <c r="A485" s="41">
        <v>484</v>
      </c>
      <c r="B485" s="42" t="s">
        <v>788</v>
      </c>
      <c r="C485" s="42" t="s">
        <v>789</v>
      </c>
      <c r="D485" s="42" t="s">
        <v>790</v>
      </c>
      <c r="E485" s="42" t="s">
        <v>485</v>
      </c>
      <c r="F485" s="41">
        <v>33.774439999999998</v>
      </c>
      <c r="G485" s="41">
        <v>-14.248250000000001</v>
      </c>
    </row>
    <row r="486" spans="1:7" x14ac:dyDescent="0.25">
      <c r="A486" s="41">
        <v>485</v>
      </c>
      <c r="B486" s="42" t="s">
        <v>788</v>
      </c>
      <c r="C486" s="42" t="s">
        <v>789</v>
      </c>
      <c r="D486" s="42" t="s">
        <v>820</v>
      </c>
      <c r="E486" s="42" t="s">
        <v>486</v>
      </c>
      <c r="F486" s="41">
        <v>32.960830000000001</v>
      </c>
      <c r="G486" s="41">
        <v>-13.51444</v>
      </c>
    </row>
    <row r="487" spans="1:7" x14ac:dyDescent="0.25">
      <c r="A487" s="41">
        <v>486</v>
      </c>
      <c r="B487" s="42" t="s">
        <v>788</v>
      </c>
      <c r="C487" s="42" t="s">
        <v>796</v>
      </c>
      <c r="D487" s="42" t="s">
        <v>812</v>
      </c>
      <c r="E487" s="42" t="s">
        <v>487</v>
      </c>
      <c r="F487" s="41">
        <v>33.343580000000003</v>
      </c>
      <c r="G487" s="41">
        <v>-13.566750000000001</v>
      </c>
    </row>
    <row r="488" spans="1:7" x14ac:dyDescent="0.25">
      <c r="A488" s="41">
        <v>487</v>
      </c>
      <c r="B488" s="42" t="s">
        <v>788</v>
      </c>
      <c r="C488" s="42" t="s">
        <v>796</v>
      </c>
      <c r="D488" s="42" t="s">
        <v>819</v>
      </c>
      <c r="E488" s="42" t="s">
        <v>488</v>
      </c>
      <c r="F488" s="41">
        <v>33.776719999999997</v>
      </c>
      <c r="G488" s="41">
        <v>-13.366440000000001</v>
      </c>
    </row>
    <row r="489" spans="1:7" x14ac:dyDescent="0.25">
      <c r="A489" s="41">
        <v>488</v>
      </c>
      <c r="B489" s="42" t="s">
        <v>802</v>
      </c>
      <c r="C489" s="42" t="s">
        <v>803</v>
      </c>
      <c r="D489" s="42" t="s">
        <v>808</v>
      </c>
      <c r="E489" s="42" t="s">
        <v>489</v>
      </c>
      <c r="F489" s="41">
        <v>33.782530000000001</v>
      </c>
      <c r="G489" s="41">
        <v>-12.612360000000001</v>
      </c>
    </row>
    <row r="490" spans="1:7" x14ac:dyDescent="0.25">
      <c r="A490" s="41">
        <v>489</v>
      </c>
      <c r="B490" s="42" t="s">
        <v>791</v>
      </c>
      <c r="C490" s="42" t="s">
        <v>792</v>
      </c>
      <c r="D490" s="42" t="s">
        <v>810</v>
      </c>
      <c r="E490" s="42" t="s">
        <v>490</v>
      </c>
      <c r="F490" s="41">
        <v>35.366720000000001</v>
      </c>
      <c r="G490" s="41">
        <v>-15.7211</v>
      </c>
    </row>
    <row r="491" spans="1:7" x14ac:dyDescent="0.25">
      <c r="A491" s="41">
        <v>490</v>
      </c>
      <c r="B491" s="42" t="s">
        <v>791</v>
      </c>
      <c r="C491" s="42" t="s">
        <v>794</v>
      </c>
      <c r="D491" s="42" t="s">
        <v>798</v>
      </c>
      <c r="E491" s="42" t="s">
        <v>491</v>
      </c>
      <c r="F491" s="41">
        <v>34.485689999999998</v>
      </c>
      <c r="G491" s="41">
        <v>-16.005469999999999</v>
      </c>
    </row>
    <row r="492" spans="1:7" x14ac:dyDescent="0.25">
      <c r="A492" s="41">
        <v>491</v>
      </c>
      <c r="B492" s="42" t="s">
        <v>791</v>
      </c>
      <c r="C492" s="42" t="s">
        <v>792</v>
      </c>
      <c r="D492" s="42" t="s">
        <v>801</v>
      </c>
      <c r="E492" s="42" t="s">
        <v>492</v>
      </c>
      <c r="F492" s="41">
        <v>35.525280000000002</v>
      </c>
      <c r="G492" s="41">
        <v>-14.594440000000001</v>
      </c>
    </row>
    <row r="493" spans="1:7" x14ac:dyDescent="0.25">
      <c r="A493" s="41">
        <v>492</v>
      </c>
      <c r="B493" s="42" t="s">
        <v>791</v>
      </c>
      <c r="C493" s="42" t="s">
        <v>792</v>
      </c>
      <c r="D493" s="42" t="s">
        <v>815</v>
      </c>
      <c r="E493" s="42" t="s">
        <v>493</v>
      </c>
      <c r="F493" s="41">
        <v>35.63635</v>
      </c>
      <c r="G493" s="41">
        <v>-14.60286</v>
      </c>
    </row>
    <row r="494" spans="1:7" x14ac:dyDescent="0.25">
      <c r="A494" s="41">
        <v>493</v>
      </c>
      <c r="B494" s="42" t="s">
        <v>788</v>
      </c>
      <c r="C494" s="42" t="s">
        <v>789</v>
      </c>
      <c r="D494" s="42" t="s">
        <v>790</v>
      </c>
      <c r="E494" s="42" t="s">
        <v>494</v>
      </c>
      <c r="F494" s="41">
        <v>33.756439999999998</v>
      </c>
      <c r="G494" s="41">
        <v>-14.23028</v>
      </c>
    </row>
    <row r="495" spans="1:7" x14ac:dyDescent="0.25">
      <c r="A495" s="41">
        <v>494</v>
      </c>
      <c r="B495" s="42" t="s">
        <v>791</v>
      </c>
      <c r="C495" s="42" t="s">
        <v>794</v>
      </c>
      <c r="D495" s="42" t="s">
        <v>800</v>
      </c>
      <c r="E495" s="42" t="s">
        <v>495</v>
      </c>
      <c r="F495" s="41">
        <v>35.017249999999997</v>
      </c>
      <c r="G495" s="41">
        <v>-15.644780000000001</v>
      </c>
    </row>
    <row r="496" spans="1:7" x14ac:dyDescent="0.25">
      <c r="A496" s="41">
        <v>495</v>
      </c>
      <c r="B496" s="42" t="s">
        <v>788</v>
      </c>
      <c r="C496" s="42" t="s">
        <v>789</v>
      </c>
      <c r="D496" s="42" t="s">
        <v>807</v>
      </c>
      <c r="E496" s="42" t="s">
        <v>496</v>
      </c>
      <c r="F496" s="41">
        <v>34.45964</v>
      </c>
      <c r="G496" s="41">
        <v>-14.47875</v>
      </c>
    </row>
    <row r="497" spans="1:7" x14ac:dyDescent="0.25">
      <c r="A497" s="41">
        <v>496</v>
      </c>
      <c r="B497" s="42" t="s">
        <v>788</v>
      </c>
      <c r="C497" s="42" t="s">
        <v>789</v>
      </c>
      <c r="D497" s="42" t="s">
        <v>807</v>
      </c>
      <c r="E497" s="42" t="s">
        <v>497</v>
      </c>
      <c r="F497" s="41">
        <v>34.536799999999999</v>
      </c>
      <c r="G497" s="41">
        <v>-14.67653</v>
      </c>
    </row>
    <row r="498" spans="1:7" x14ac:dyDescent="0.25">
      <c r="A498" s="41">
        <v>497</v>
      </c>
      <c r="B498" s="42" t="s">
        <v>791</v>
      </c>
      <c r="C498" s="42" t="s">
        <v>792</v>
      </c>
      <c r="D498" s="42" t="s">
        <v>815</v>
      </c>
      <c r="E498" s="42" t="s">
        <v>498</v>
      </c>
      <c r="F498" s="41">
        <v>35.477080000000001</v>
      </c>
      <c r="G498" s="41">
        <v>-15.019030000000001</v>
      </c>
    </row>
    <row r="499" spans="1:7" x14ac:dyDescent="0.25">
      <c r="A499" s="41">
        <v>498</v>
      </c>
      <c r="B499" s="42" t="s">
        <v>802</v>
      </c>
      <c r="C499" s="42" t="s">
        <v>803</v>
      </c>
      <c r="D499" s="42" t="s">
        <v>809</v>
      </c>
      <c r="E499" s="42" t="s">
        <v>499</v>
      </c>
      <c r="F499" s="41">
        <v>34.194890000000001</v>
      </c>
      <c r="G499" s="41">
        <v>-10.76431</v>
      </c>
    </row>
    <row r="500" spans="1:7" x14ac:dyDescent="0.25">
      <c r="A500" s="41">
        <v>499</v>
      </c>
      <c r="B500" s="42" t="s">
        <v>791</v>
      </c>
      <c r="C500" s="42" t="s">
        <v>792</v>
      </c>
      <c r="D500" s="42" t="s">
        <v>793</v>
      </c>
      <c r="E500" s="42" t="s">
        <v>500</v>
      </c>
      <c r="F500" s="41">
        <v>35.159460000000003</v>
      </c>
      <c r="G500" s="41">
        <v>-15.259969999999999</v>
      </c>
    </row>
    <row r="501" spans="1:7" x14ac:dyDescent="0.25">
      <c r="A501" s="41">
        <v>500</v>
      </c>
      <c r="B501" s="42" t="s">
        <v>788</v>
      </c>
      <c r="C501" s="42" t="s">
        <v>796</v>
      </c>
      <c r="D501" s="42" t="s">
        <v>812</v>
      </c>
      <c r="E501" s="42" t="s">
        <v>501</v>
      </c>
    </row>
    <row r="502" spans="1:7" x14ac:dyDescent="0.25">
      <c r="A502" s="41">
        <v>501</v>
      </c>
      <c r="B502" s="42" t="s">
        <v>791</v>
      </c>
      <c r="C502" s="42" t="s">
        <v>792</v>
      </c>
      <c r="D502" s="42" t="s">
        <v>801</v>
      </c>
      <c r="E502" s="42" t="s">
        <v>502</v>
      </c>
      <c r="F502" s="41">
        <v>34.910829999999997</v>
      </c>
      <c r="G502" s="41">
        <v>-14.085000000000001</v>
      </c>
    </row>
    <row r="503" spans="1:7" x14ac:dyDescent="0.25">
      <c r="A503" s="41">
        <v>502</v>
      </c>
      <c r="B503" s="42" t="s">
        <v>802</v>
      </c>
      <c r="C503" s="42" t="s">
        <v>803</v>
      </c>
      <c r="D503" s="42" t="s">
        <v>808</v>
      </c>
      <c r="E503" s="42" t="s">
        <v>503</v>
      </c>
    </row>
    <row r="504" spans="1:7" x14ac:dyDescent="0.25">
      <c r="A504" s="41">
        <v>503</v>
      </c>
      <c r="B504" s="42" t="s">
        <v>791</v>
      </c>
      <c r="C504" s="42" t="s">
        <v>794</v>
      </c>
      <c r="D504" s="42" t="s">
        <v>800</v>
      </c>
      <c r="E504" s="42" t="s">
        <v>504</v>
      </c>
    </row>
    <row r="505" spans="1:7" x14ac:dyDescent="0.25">
      <c r="A505" s="41">
        <v>504</v>
      </c>
      <c r="B505" s="42" t="s">
        <v>791</v>
      </c>
      <c r="C505" s="42" t="s">
        <v>792</v>
      </c>
      <c r="D505" s="42" t="s">
        <v>810</v>
      </c>
      <c r="E505" s="42" t="s">
        <v>505</v>
      </c>
      <c r="F505" s="41">
        <v>35.524720000000002</v>
      </c>
      <c r="G505" s="41">
        <v>-16.143889999999999</v>
      </c>
    </row>
    <row r="506" spans="1:7" x14ac:dyDescent="0.25">
      <c r="A506" s="41">
        <v>505</v>
      </c>
      <c r="B506" s="42" t="s">
        <v>788</v>
      </c>
      <c r="C506" s="42" t="s">
        <v>796</v>
      </c>
      <c r="D506" s="42" t="s">
        <v>797</v>
      </c>
      <c r="E506" s="42" t="s">
        <v>506</v>
      </c>
      <c r="F506" s="41">
        <v>34.252220000000001</v>
      </c>
      <c r="G506" s="41">
        <v>-13.06931</v>
      </c>
    </row>
    <row r="507" spans="1:7" x14ac:dyDescent="0.25">
      <c r="A507" s="41">
        <v>506</v>
      </c>
      <c r="B507" s="42" t="s">
        <v>802</v>
      </c>
      <c r="C507" s="42" t="s">
        <v>803</v>
      </c>
      <c r="D507" s="42" t="s">
        <v>813</v>
      </c>
      <c r="E507" s="42" t="s">
        <v>507</v>
      </c>
      <c r="F507" s="41">
        <v>34.197220000000002</v>
      </c>
      <c r="G507" s="41">
        <v>-11.546670000000001</v>
      </c>
    </row>
    <row r="508" spans="1:7" x14ac:dyDescent="0.25">
      <c r="A508" s="41">
        <v>507</v>
      </c>
      <c r="B508" s="42" t="s">
        <v>791</v>
      </c>
      <c r="C508" s="42" t="s">
        <v>792</v>
      </c>
      <c r="D508" s="42" t="s">
        <v>821</v>
      </c>
      <c r="E508" s="42" t="s">
        <v>508</v>
      </c>
      <c r="F508" s="41">
        <v>35.61139</v>
      </c>
      <c r="G508" s="41">
        <v>-15.75783</v>
      </c>
    </row>
    <row r="509" spans="1:7" x14ac:dyDescent="0.25">
      <c r="A509" s="41">
        <v>508</v>
      </c>
      <c r="B509" s="42" t="s">
        <v>802</v>
      </c>
      <c r="C509" s="42" t="s">
        <v>803</v>
      </c>
      <c r="D509" s="42" t="s">
        <v>804</v>
      </c>
      <c r="E509" s="42" t="s">
        <v>509</v>
      </c>
      <c r="F509" s="41">
        <v>33.814999999999998</v>
      </c>
      <c r="G509" s="41">
        <v>-9.9605560000000004</v>
      </c>
    </row>
    <row r="510" spans="1:7" x14ac:dyDescent="0.25">
      <c r="A510" s="41">
        <v>509</v>
      </c>
      <c r="B510" s="42" t="s">
        <v>791</v>
      </c>
      <c r="C510" s="42" t="s">
        <v>794</v>
      </c>
      <c r="D510" s="42" t="s">
        <v>800</v>
      </c>
      <c r="E510" s="42" t="s">
        <v>510</v>
      </c>
      <c r="F510" s="41">
        <v>34.956530000000001</v>
      </c>
      <c r="G510" s="41">
        <v>-15.874919999999999</v>
      </c>
    </row>
    <row r="511" spans="1:7" x14ac:dyDescent="0.25">
      <c r="A511" s="41">
        <v>510</v>
      </c>
      <c r="B511" s="42" t="s">
        <v>788</v>
      </c>
      <c r="C511" s="42" t="s">
        <v>796</v>
      </c>
      <c r="D511" s="42" t="s">
        <v>812</v>
      </c>
      <c r="E511" s="42" t="s">
        <v>511</v>
      </c>
      <c r="F511" s="41">
        <v>33.327219999999997</v>
      </c>
      <c r="G511" s="41">
        <v>-12.62111</v>
      </c>
    </row>
    <row r="512" spans="1:7" x14ac:dyDescent="0.25">
      <c r="A512" s="41">
        <v>511</v>
      </c>
      <c r="B512" s="42" t="s">
        <v>788</v>
      </c>
      <c r="C512" s="42" t="s">
        <v>789</v>
      </c>
      <c r="D512" s="42" t="s">
        <v>806</v>
      </c>
      <c r="E512" s="42" t="s">
        <v>512</v>
      </c>
      <c r="F512" s="41">
        <v>34.076779999999999</v>
      </c>
      <c r="G512" s="41">
        <v>-14.45547</v>
      </c>
    </row>
    <row r="513" spans="1:7" x14ac:dyDescent="0.25">
      <c r="A513" s="41">
        <v>512</v>
      </c>
      <c r="B513" s="42" t="s">
        <v>788</v>
      </c>
      <c r="C513" s="42" t="s">
        <v>789</v>
      </c>
      <c r="D513" s="42" t="s">
        <v>807</v>
      </c>
      <c r="E513" s="42" t="s">
        <v>513</v>
      </c>
      <c r="F513" s="41">
        <v>34.660829999999997</v>
      </c>
      <c r="G513" s="41">
        <v>-14.73583</v>
      </c>
    </row>
    <row r="514" spans="1:7" x14ac:dyDescent="0.25">
      <c r="A514" s="41">
        <v>513</v>
      </c>
      <c r="B514" s="42" t="s">
        <v>802</v>
      </c>
      <c r="C514" s="42" t="s">
        <v>803</v>
      </c>
      <c r="D514" s="42" t="s">
        <v>808</v>
      </c>
      <c r="E514" s="42" t="s">
        <v>514</v>
      </c>
      <c r="F514" s="41">
        <v>33.614640000000001</v>
      </c>
      <c r="G514" s="41">
        <v>-11.28819</v>
      </c>
    </row>
    <row r="515" spans="1:7" x14ac:dyDescent="0.25">
      <c r="A515" s="41">
        <v>514</v>
      </c>
      <c r="B515" s="42" t="s">
        <v>788</v>
      </c>
      <c r="C515" s="42" t="s">
        <v>796</v>
      </c>
      <c r="D515" s="42" t="s">
        <v>819</v>
      </c>
      <c r="E515" s="42" t="s">
        <v>825</v>
      </c>
    </row>
    <row r="516" spans="1:7" x14ac:dyDescent="0.25">
      <c r="A516" s="41">
        <v>515</v>
      </c>
      <c r="B516" s="42" t="s">
        <v>802</v>
      </c>
      <c r="C516" s="42" t="s">
        <v>803</v>
      </c>
      <c r="D516" s="42" t="s">
        <v>809</v>
      </c>
      <c r="E516" s="42" t="s">
        <v>515</v>
      </c>
      <c r="F516" s="41">
        <v>34.072940000000003</v>
      </c>
      <c r="G516" s="41">
        <v>-11.00606</v>
      </c>
    </row>
    <row r="517" spans="1:7" x14ac:dyDescent="0.25">
      <c r="A517" s="41">
        <v>516</v>
      </c>
      <c r="B517" s="42" t="s">
        <v>788</v>
      </c>
      <c r="C517" s="42" t="s">
        <v>789</v>
      </c>
      <c r="D517" s="42" t="s">
        <v>806</v>
      </c>
      <c r="E517" s="42" t="s">
        <v>516</v>
      </c>
      <c r="F517" s="41">
        <v>34.175220000000003</v>
      </c>
      <c r="G517" s="41">
        <v>-14.378220000000001</v>
      </c>
    </row>
    <row r="518" spans="1:7" x14ac:dyDescent="0.25">
      <c r="A518" s="41">
        <v>517</v>
      </c>
      <c r="B518" s="42" t="s">
        <v>791</v>
      </c>
      <c r="C518" s="42" t="s">
        <v>794</v>
      </c>
      <c r="D518" s="42" t="s">
        <v>800</v>
      </c>
      <c r="E518" s="42" t="s">
        <v>517</v>
      </c>
    </row>
    <row r="519" spans="1:7" x14ac:dyDescent="0.25">
      <c r="A519" s="41">
        <v>518</v>
      </c>
      <c r="B519" s="42" t="s">
        <v>791</v>
      </c>
      <c r="C519" s="42" t="s">
        <v>792</v>
      </c>
      <c r="D519" s="42" t="s">
        <v>815</v>
      </c>
      <c r="E519" s="42" t="s">
        <v>518</v>
      </c>
      <c r="F519" s="41">
        <v>35.607059999999997</v>
      </c>
      <c r="G519" s="41">
        <v>-14.77253</v>
      </c>
    </row>
    <row r="520" spans="1:7" x14ac:dyDescent="0.25">
      <c r="A520" s="41">
        <v>519</v>
      </c>
      <c r="B520" s="42" t="s">
        <v>791</v>
      </c>
      <c r="C520" s="42" t="s">
        <v>792</v>
      </c>
      <c r="D520" s="42" t="s">
        <v>801</v>
      </c>
      <c r="E520" s="42" t="s">
        <v>519</v>
      </c>
      <c r="F520" s="41">
        <v>35.244169999999997</v>
      </c>
      <c r="G520" s="41">
        <v>-14.453329999999999</v>
      </c>
    </row>
    <row r="521" spans="1:7" x14ac:dyDescent="0.25">
      <c r="A521" s="41">
        <v>520</v>
      </c>
      <c r="B521" s="42" t="s">
        <v>788</v>
      </c>
      <c r="C521" s="42" t="s">
        <v>796</v>
      </c>
      <c r="D521" s="42" t="s">
        <v>811</v>
      </c>
      <c r="E521" s="42" t="s">
        <v>520</v>
      </c>
      <c r="F521" s="41">
        <v>33.737609999999997</v>
      </c>
      <c r="G521" s="41">
        <v>-13.53253</v>
      </c>
    </row>
    <row r="522" spans="1:7" x14ac:dyDescent="0.25">
      <c r="A522" s="41">
        <v>521</v>
      </c>
      <c r="B522" s="42" t="s">
        <v>791</v>
      </c>
      <c r="C522" s="42" t="s">
        <v>792</v>
      </c>
      <c r="D522" s="42" t="s">
        <v>815</v>
      </c>
      <c r="E522" s="42" t="s">
        <v>521</v>
      </c>
      <c r="F522" s="41">
        <v>35.518329999999999</v>
      </c>
      <c r="G522" s="41">
        <v>-15.14917</v>
      </c>
    </row>
    <row r="523" spans="1:7" x14ac:dyDescent="0.25">
      <c r="A523" s="41">
        <v>522</v>
      </c>
      <c r="B523" s="42" t="s">
        <v>788</v>
      </c>
      <c r="C523" s="42" t="s">
        <v>796</v>
      </c>
      <c r="D523" s="42" t="s">
        <v>811</v>
      </c>
      <c r="E523" s="42" t="s">
        <v>522</v>
      </c>
      <c r="F523" s="41">
        <v>33.897109999999998</v>
      </c>
      <c r="G523" s="41">
        <v>-13.55297</v>
      </c>
    </row>
    <row r="524" spans="1:7" x14ac:dyDescent="0.25">
      <c r="A524" s="41">
        <v>523</v>
      </c>
      <c r="B524" s="42" t="s">
        <v>791</v>
      </c>
      <c r="C524" s="42" t="s">
        <v>794</v>
      </c>
      <c r="D524" s="42" t="s">
        <v>818</v>
      </c>
      <c r="E524" s="42" t="s">
        <v>523</v>
      </c>
      <c r="F524" s="41">
        <v>34.613610000000001</v>
      </c>
      <c r="G524" s="41">
        <v>-15.261670000000001</v>
      </c>
    </row>
    <row r="525" spans="1:7" x14ac:dyDescent="0.25">
      <c r="A525" s="41">
        <v>524</v>
      </c>
      <c r="B525" s="42" t="s">
        <v>788</v>
      </c>
      <c r="C525" s="42" t="s">
        <v>796</v>
      </c>
      <c r="D525" s="42" t="s">
        <v>797</v>
      </c>
      <c r="E525" s="42" t="s">
        <v>524</v>
      </c>
      <c r="F525" s="41">
        <v>34.170639999999999</v>
      </c>
      <c r="G525" s="41">
        <v>-12.732609999999999</v>
      </c>
    </row>
    <row r="526" spans="1:7" x14ac:dyDescent="0.25">
      <c r="A526" s="41">
        <v>525</v>
      </c>
      <c r="B526" s="42" t="s">
        <v>802</v>
      </c>
      <c r="C526" s="42" t="s">
        <v>803</v>
      </c>
      <c r="D526" s="42" t="s">
        <v>808</v>
      </c>
      <c r="E526" s="42" t="s">
        <v>525</v>
      </c>
      <c r="F526" s="41">
        <v>33.739939999999997</v>
      </c>
      <c r="G526" s="41">
        <v>-12.35947</v>
      </c>
    </row>
    <row r="527" spans="1:7" x14ac:dyDescent="0.25">
      <c r="A527" s="41">
        <v>526</v>
      </c>
      <c r="B527" s="42" t="s">
        <v>788</v>
      </c>
      <c r="C527" s="42" t="s">
        <v>789</v>
      </c>
      <c r="D527" s="42" t="s">
        <v>806</v>
      </c>
      <c r="E527" s="42" t="s">
        <v>526</v>
      </c>
      <c r="F527" s="41">
        <v>34.514949999999999</v>
      </c>
      <c r="G527" s="41">
        <v>-14.227499999999999</v>
      </c>
    </row>
    <row r="528" spans="1:7" x14ac:dyDescent="0.25">
      <c r="A528" s="41">
        <v>527</v>
      </c>
      <c r="B528" s="42" t="s">
        <v>802</v>
      </c>
      <c r="C528" s="42" t="s">
        <v>803</v>
      </c>
      <c r="D528" s="42" t="s">
        <v>808</v>
      </c>
      <c r="E528" s="42" t="s">
        <v>527</v>
      </c>
      <c r="F528" s="41">
        <v>33.548810000000003</v>
      </c>
      <c r="G528" s="41">
        <v>-11.49736</v>
      </c>
    </row>
    <row r="529" spans="1:7" x14ac:dyDescent="0.25">
      <c r="A529" s="41">
        <v>528</v>
      </c>
      <c r="B529" s="42" t="s">
        <v>788</v>
      </c>
      <c r="C529" s="42" t="s">
        <v>789</v>
      </c>
      <c r="D529" s="42" t="s">
        <v>806</v>
      </c>
      <c r="E529" s="42" t="s">
        <v>528</v>
      </c>
      <c r="F529" s="41">
        <v>34.082999999999998</v>
      </c>
      <c r="G529" s="41">
        <v>-14.313000000000001</v>
      </c>
    </row>
    <row r="530" spans="1:7" x14ac:dyDescent="0.25">
      <c r="A530" s="41">
        <v>529</v>
      </c>
      <c r="B530" s="42" t="s">
        <v>791</v>
      </c>
      <c r="C530" s="42" t="s">
        <v>794</v>
      </c>
      <c r="D530" s="42" t="s">
        <v>800</v>
      </c>
      <c r="E530" s="42" t="s">
        <v>529</v>
      </c>
      <c r="F530" s="41">
        <v>35.016370000000002</v>
      </c>
      <c r="G530" s="41">
        <v>-15.724500000000001</v>
      </c>
    </row>
    <row r="531" spans="1:7" x14ac:dyDescent="0.25">
      <c r="A531" s="41">
        <v>530</v>
      </c>
      <c r="B531" s="42" t="s">
        <v>788</v>
      </c>
      <c r="C531" s="42" t="s">
        <v>796</v>
      </c>
      <c r="D531" s="42" t="s">
        <v>811</v>
      </c>
      <c r="E531" s="42" t="s">
        <v>530</v>
      </c>
      <c r="F531" s="41">
        <v>33.771329999999999</v>
      </c>
      <c r="G531" s="41">
        <v>-13.671279999999999</v>
      </c>
    </row>
    <row r="532" spans="1:7" x14ac:dyDescent="0.25">
      <c r="A532" s="41">
        <v>531</v>
      </c>
      <c r="B532" s="42" t="s">
        <v>788</v>
      </c>
      <c r="C532" s="42" t="s">
        <v>796</v>
      </c>
      <c r="D532" s="42" t="s">
        <v>811</v>
      </c>
      <c r="E532" s="42" t="s">
        <v>531</v>
      </c>
    </row>
    <row r="533" spans="1:7" x14ac:dyDescent="0.25">
      <c r="A533" s="41">
        <v>532</v>
      </c>
      <c r="B533" s="42" t="s">
        <v>788</v>
      </c>
      <c r="C533" s="42" t="s">
        <v>789</v>
      </c>
      <c r="D533" s="42" t="s">
        <v>790</v>
      </c>
      <c r="E533" s="42" t="s">
        <v>532</v>
      </c>
      <c r="F533" s="41">
        <v>34.005499999999998</v>
      </c>
      <c r="G533" s="41">
        <v>-14.10853</v>
      </c>
    </row>
    <row r="534" spans="1:7" x14ac:dyDescent="0.25">
      <c r="A534" s="41">
        <v>533</v>
      </c>
      <c r="B534" s="42" t="s">
        <v>791</v>
      </c>
      <c r="C534" s="42" t="s">
        <v>792</v>
      </c>
      <c r="D534" s="42" t="s">
        <v>801</v>
      </c>
      <c r="E534" s="42" t="s">
        <v>533</v>
      </c>
      <c r="F534" s="41">
        <v>35.082659999999997</v>
      </c>
      <c r="G534" s="41">
        <v>-14.60824</v>
      </c>
    </row>
    <row r="535" spans="1:7" x14ac:dyDescent="0.25">
      <c r="A535" s="41">
        <v>534</v>
      </c>
      <c r="B535" s="42" t="s">
        <v>788</v>
      </c>
      <c r="C535" s="42" t="s">
        <v>789</v>
      </c>
      <c r="D535" s="42" t="s">
        <v>807</v>
      </c>
      <c r="E535" s="42" t="s">
        <v>534</v>
      </c>
      <c r="F535" s="41">
        <v>34.753030000000003</v>
      </c>
      <c r="G535" s="41">
        <v>-15.019920000000001</v>
      </c>
    </row>
    <row r="536" spans="1:7" x14ac:dyDescent="0.25">
      <c r="A536" s="41">
        <v>535</v>
      </c>
      <c r="B536" s="42" t="s">
        <v>788</v>
      </c>
      <c r="C536" s="42" t="s">
        <v>796</v>
      </c>
      <c r="D536" s="42" t="s">
        <v>797</v>
      </c>
      <c r="E536" s="42" t="s">
        <v>535</v>
      </c>
      <c r="F536" s="41">
        <v>34.273829999999997</v>
      </c>
      <c r="G536" s="41">
        <v>-13.438639999999999</v>
      </c>
    </row>
    <row r="537" spans="1:7" x14ac:dyDescent="0.25">
      <c r="A537" s="41">
        <v>536</v>
      </c>
      <c r="B537" s="42" t="s">
        <v>788</v>
      </c>
      <c r="C537" s="42" t="s">
        <v>796</v>
      </c>
      <c r="D537" s="42" t="s">
        <v>812</v>
      </c>
      <c r="E537" s="42" t="s">
        <v>536</v>
      </c>
      <c r="F537" s="41">
        <v>33.682450000000003</v>
      </c>
      <c r="G537" s="41">
        <v>-13.03158</v>
      </c>
    </row>
    <row r="538" spans="1:7" x14ac:dyDescent="0.25">
      <c r="A538" s="41">
        <v>537</v>
      </c>
      <c r="B538" s="42" t="s">
        <v>802</v>
      </c>
      <c r="C538" s="42" t="s">
        <v>803</v>
      </c>
      <c r="D538" s="42" t="s">
        <v>808</v>
      </c>
      <c r="E538" s="42" t="s">
        <v>537</v>
      </c>
      <c r="F538" s="41">
        <v>33.745939999999997</v>
      </c>
      <c r="G538" s="41">
        <v>-11.396750000000001</v>
      </c>
    </row>
    <row r="539" spans="1:7" x14ac:dyDescent="0.25">
      <c r="A539" s="41">
        <v>538</v>
      </c>
      <c r="B539" s="42" t="s">
        <v>788</v>
      </c>
      <c r="C539" s="42" t="s">
        <v>789</v>
      </c>
      <c r="D539" s="42" t="s">
        <v>806</v>
      </c>
      <c r="E539" s="42" t="s">
        <v>538</v>
      </c>
      <c r="F539" s="41">
        <v>34.509329999999999</v>
      </c>
      <c r="G539" s="41">
        <v>-14.282780000000001</v>
      </c>
    </row>
    <row r="540" spans="1:7" x14ac:dyDescent="0.25">
      <c r="A540" s="41">
        <v>539</v>
      </c>
      <c r="B540" s="42" t="s">
        <v>791</v>
      </c>
      <c r="C540" s="42" t="s">
        <v>792</v>
      </c>
      <c r="D540" s="42" t="s">
        <v>810</v>
      </c>
      <c r="E540" s="42" t="s">
        <v>539</v>
      </c>
      <c r="F540" s="41">
        <v>35.5075</v>
      </c>
      <c r="G540" s="41">
        <v>-16.025549999999999</v>
      </c>
    </row>
    <row r="541" spans="1:7" x14ac:dyDescent="0.25">
      <c r="A541" s="41">
        <v>540</v>
      </c>
      <c r="B541" s="42" t="s">
        <v>791</v>
      </c>
      <c r="C541" s="42" t="s">
        <v>792</v>
      </c>
      <c r="D541" s="42" t="s">
        <v>810</v>
      </c>
      <c r="E541" s="42" t="s">
        <v>540</v>
      </c>
      <c r="F541" s="41">
        <v>35.464199999999998</v>
      </c>
      <c r="G541" s="41">
        <v>-16.020859999999999</v>
      </c>
    </row>
    <row r="542" spans="1:7" x14ac:dyDescent="0.25">
      <c r="A542" s="41">
        <v>541</v>
      </c>
      <c r="B542" s="42" t="s">
        <v>791</v>
      </c>
      <c r="C542" s="42" t="s">
        <v>792</v>
      </c>
      <c r="D542" s="42" t="s">
        <v>801</v>
      </c>
      <c r="E542" s="42" t="s">
        <v>541</v>
      </c>
      <c r="F542" s="41">
        <v>35.588000000000001</v>
      </c>
      <c r="G542" s="41">
        <v>-14.512</v>
      </c>
    </row>
    <row r="543" spans="1:7" x14ac:dyDescent="0.25">
      <c r="A543" s="41">
        <v>542</v>
      </c>
      <c r="B543" s="42" t="s">
        <v>791</v>
      </c>
      <c r="C543" s="42" t="s">
        <v>792</v>
      </c>
      <c r="D543" s="42" t="s">
        <v>810</v>
      </c>
      <c r="E543" s="42" t="s">
        <v>542</v>
      </c>
      <c r="F543" s="41">
        <v>35.511940000000003</v>
      </c>
      <c r="G543" s="41">
        <v>-15.765280000000001</v>
      </c>
    </row>
    <row r="544" spans="1:7" x14ac:dyDescent="0.25">
      <c r="A544" s="41">
        <v>543</v>
      </c>
      <c r="B544" s="42" t="s">
        <v>791</v>
      </c>
      <c r="C544" s="42" t="s">
        <v>792</v>
      </c>
      <c r="D544" s="42" t="s">
        <v>810</v>
      </c>
      <c r="E544" s="42" t="s">
        <v>543</v>
      </c>
      <c r="F544" s="41">
        <v>35.761940000000003</v>
      </c>
      <c r="G544" s="41">
        <v>-16.06222</v>
      </c>
    </row>
    <row r="545" spans="1:7" x14ac:dyDescent="0.25">
      <c r="A545" s="41">
        <v>544</v>
      </c>
      <c r="B545" s="42" t="s">
        <v>791</v>
      </c>
      <c r="C545" s="42" t="s">
        <v>792</v>
      </c>
      <c r="D545" s="42" t="s">
        <v>821</v>
      </c>
      <c r="E545" s="42" t="s">
        <v>544</v>
      </c>
      <c r="F545" s="41">
        <v>35.815519999999999</v>
      </c>
      <c r="G545" s="41">
        <v>-15.857189999999999</v>
      </c>
    </row>
    <row r="546" spans="1:7" x14ac:dyDescent="0.25">
      <c r="A546" s="41">
        <v>545</v>
      </c>
      <c r="B546" s="42" t="s">
        <v>788</v>
      </c>
      <c r="C546" s="42" t="s">
        <v>796</v>
      </c>
      <c r="D546" s="42" t="s">
        <v>811</v>
      </c>
      <c r="E546" s="42" t="s">
        <v>545</v>
      </c>
    </row>
    <row r="547" spans="1:7" x14ac:dyDescent="0.25">
      <c r="A547" s="41">
        <v>546</v>
      </c>
      <c r="B547" s="42" t="s">
        <v>788</v>
      </c>
      <c r="C547" s="42" t="s">
        <v>796</v>
      </c>
      <c r="D547" s="42" t="s">
        <v>811</v>
      </c>
      <c r="E547" s="42" t="s">
        <v>546</v>
      </c>
      <c r="F547" s="41">
        <v>34.128390000000003</v>
      </c>
      <c r="G547" s="41">
        <v>-13.73686</v>
      </c>
    </row>
    <row r="548" spans="1:7" x14ac:dyDescent="0.25">
      <c r="A548" s="41">
        <v>547</v>
      </c>
      <c r="B548" s="42" t="s">
        <v>791</v>
      </c>
      <c r="C548" s="42" t="s">
        <v>794</v>
      </c>
      <c r="D548" s="42" t="s">
        <v>800</v>
      </c>
      <c r="E548" s="42" t="s">
        <v>547</v>
      </c>
      <c r="F548" s="41">
        <v>35.02158</v>
      </c>
      <c r="G548" s="41">
        <v>-15.655480000000001</v>
      </c>
    </row>
    <row r="549" spans="1:7" x14ac:dyDescent="0.25">
      <c r="A549" s="41">
        <v>548</v>
      </c>
      <c r="B549" s="42" t="s">
        <v>791</v>
      </c>
      <c r="C549" s="42" t="s">
        <v>794</v>
      </c>
      <c r="D549" s="42" t="s">
        <v>800</v>
      </c>
      <c r="E549" s="42" t="s">
        <v>548</v>
      </c>
      <c r="F549" s="41">
        <v>35.016910000000003</v>
      </c>
      <c r="G549" s="41">
        <v>-15.78547</v>
      </c>
    </row>
    <row r="550" spans="1:7" x14ac:dyDescent="0.25">
      <c r="A550" s="41">
        <v>549</v>
      </c>
      <c r="B550" s="42" t="s">
        <v>791</v>
      </c>
      <c r="C550" s="42" t="s">
        <v>792</v>
      </c>
      <c r="D550" s="42" t="s">
        <v>793</v>
      </c>
      <c r="E550" s="42" t="s">
        <v>549</v>
      </c>
      <c r="F550" s="41">
        <v>35.188029999999998</v>
      </c>
      <c r="G550" s="41">
        <v>-15.49803</v>
      </c>
    </row>
    <row r="551" spans="1:7" x14ac:dyDescent="0.25">
      <c r="A551" s="41">
        <v>550</v>
      </c>
      <c r="B551" s="42" t="s">
        <v>791</v>
      </c>
      <c r="C551" s="42" t="s">
        <v>792</v>
      </c>
      <c r="D551" s="42" t="s">
        <v>821</v>
      </c>
      <c r="E551" s="42" t="s">
        <v>550</v>
      </c>
      <c r="F551" s="41">
        <v>35.531939999999999</v>
      </c>
      <c r="G551" s="41">
        <v>-15.64611</v>
      </c>
    </row>
    <row r="552" spans="1:7" x14ac:dyDescent="0.25">
      <c r="A552" s="41">
        <v>551</v>
      </c>
      <c r="B552" s="42" t="s">
        <v>788</v>
      </c>
      <c r="C552" s="42" t="s">
        <v>796</v>
      </c>
      <c r="D552" s="42" t="s">
        <v>811</v>
      </c>
      <c r="E552" s="42" t="s">
        <v>551</v>
      </c>
      <c r="F552" s="41">
        <v>33.923389999999998</v>
      </c>
      <c r="G552" s="41">
        <v>-13.48733</v>
      </c>
    </row>
    <row r="553" spans="1:7" x14ac:dyDescent="0.25">
      <c r="A553" s="41">
        <v>552</v>
      </c>
      <c r="B553" s="42" t="s">
        <v>788</v>
      </c>
      <c r="C553" s="42" t="s">
        <v>796</v>
      </c>
      <c r="D553" s="42" t="s">
        <v>797</v>
      </c>
      <c r="E553" s="42" t="s">
        <v>552</v>
      </c>
      <c r="F553" s="41">
        <v>34.130279999999999</v>
      </c>
      <c r="G553" s="41">
        <v>-13.50311</v>
      </c>
    </row>
    <row r="554" spans="1:7" x14ac:dyDescent="0.25">
      <c r="A554" s="41">
        <v>553</v>
      </c>
      <c r="B554" s="42" t="s">
        <v>791</v>
      </c>
      <c r="C554" s="42" t="s">
        <v>794</v>
      </c>
      <c r="D554" s="42" t="s">
        <v>798</v>
      </c>
      <c r="E554" s="42" t="s">
        <v>553</v>
      </c>
      <c r="F554" s="41">
        <v>34.688960000000002</v>
      </c>
      <c r="G554" s="41">
        <v>-16.223569999999999</v>
      </c>
    </row>
    <row r="555" spans="1:7" x14ac:dyDescent="0.25">
      <c r="A555" s="41">
        <v>554</v>
      </c>
      <c r="B555" s="42" t="s">
        <v>791</v>
      </c>
      <c r="C555" s="42" t="s">
        <v>794</v>
      </c>
      <c r="D555" s="42" t="s">
        <v>824</v>
      </c>
      <c r="E555" s="42" t="s">
        <v>554</v>
      </c>
      <c r="F555" s="41">
        <v>34.50911</v>
      </c>
      <c r="G555" s="41">
        <v>-15.59761</v>
      </c>
    </row>
    <row r="556" spans="1:7" x14ac:dyDescent="0.25">
      <c r="A556" s="41">
        <v>555</v>
      </c>
      <c r="B556" s="42" t="s">
        <v>802</v>
      </c>
      <c r="C556" s="42" t="s">
        <v>803</v>
      </c>
      <c r="D556" s="42" t="s">
        <v>809</v>
      </c>
      <c r="E556" s="42" t="s">
        <v>555</v>
      </c>
      <c r="F556" s="41">
        <v>33.578890000000001</v>
      </c>
      <c r="G556" s="41">
        <v>-10.94389</v>
      </c>
    </row>
    <row r="557" spans="1:7" x14ac:dyDescent="0.25">
      <c r="A557" s="41">
        <v>556</v>
      </c>
      <c r="B557" s="42" t="s">
        <v>802</v>
      </c>
      <c r="C557" s="42" t="s">
        <v>803</v>
      </c>
      <c r="D557" s="42" t="s">
        <v>808</v>
      </c>
      <c r="E557" s="42" t="s">
        <v>556</v>
      </c>
      <c r="F557" s="41">
        <v>33.565219999999997</v>
      </c>
      <c r="G557" s="41">
        <v>-11.612310000000001</v>
      </c>
    </row>
    <row r="558" spans="1:7" x14ac:dyDescent="0.25">
      <c r="A558" s="41">
        <v>557</v>
      </c>
      <c r="B558" s="42" t="s">
        <v>802</v>
      </c>
      <c r="C558" s="42" t="s">
        <v>803</v>
      </c>
      <c r="D558" s="42" t="s">
        <v>808</v>
      </c>
      <c r="E558" s="42" t="s">
        <v>557</v>
      </c>
      <c r="F558" s="41">
        <v>33.433669999999999</v>
      </c>
      <c r="G558" s="41">
        <v>-11.42764</v>
      </c>
    </row>
    <row r="559" spans="1:7" x14ac:dyDescent="0.25">
      <c r="A559" s="41">
        <v>558</v>
      </c>
      <c r="B559" s="42" t="s">
        <v>788</v>
      </c>
      <c r="C559" s="42" t="s">
        <v>796</v>
      </c>
      <c r="D559" s="42" t="s">
        <v>819</v>
      </c>
      <c r="E559" s="42" t="s">
        <v>558</v>
      </c>
      <c r="F559" s="41">
        <v>34.027670000000001</v>
      </c>
      <c r="G559" s="41">
        <v>-13.48908</v>
      </c>
    </row>
    <row r="560" spans="1:7" x14ac:dyDescent="0.25">
      <c r="A560" s="41">
        <v>559</v>
      </c>
      <c r="B560" s="42" t="s">
        <v>802</v>
      </c>
      <c r="C560" s="42" t="s">
        <v>803</v>
      </c>
      <c r="D560" s="42" t="s">
        <v>813</v>
      </c>
      <c r="E560" s="42" t="s">
        <v>559</v>
      </c>
      <c r="F560" s="41">
        <v>34.077300000000001</v>
      </c>
      <c r="G560" s="41">
        <v>-11.73236</v>
      </c>
    </row>
    <row r="561" spans="1:7" x14ac:dyDescent="0.25">
      <c r="A561" s="41">
        <v>560</v>
      </c>
      <c r="B561" s="42" t="s">
        <v>802</v>
      </c>
      <c r="C561" s="42" t="s">
        <v>803</v>
      </c>
      <c r="D561" s="42" t="s">
        <v>808</v>
      </c>
      <c r="E561" s="42" t="s">
        <v>560</v>
      </c>
      <c r="F561" s="41">
        <v>33.58428</v>
      </c>
      <c r="G561" s="41">
        <v>-11.89808</v>
      </c>
    </row>
    <row r="562" spans="1:7" x14ac:dyDescent="0.25">
      <c r="A562" s="41">
        <v>561</v>
      </c>
      <c r="B562" s="42" t="s">
        <v>788</v>
      </c>
      <c r="C562" s="42" t="s">
        <v>796</v>
      </c>
      <c r="D562" s="42" t="s">
        <v>812</v>
      </c>
      <c r="E562" s="42" t="s">
        <v>561</v>
      </c>
    </row>
    <row r="563" spans="1:7" x14ac:dyDescent="0.25">
      <c r="A563" s="41">
        <v>562</v>
      </c>
      <c r="B563" s="42" t="s">
        <v>802</v>
      </c>
      <c r="C563" s="42" t="s">
        <v>803</v>
      </c>
      <c r="D563" s="42" t="s">
        <v>809</v>
      </c>
      <c r="E563" s="42" t="s">
        <v>562</v>
      </c>
      <c r="F563" s="41">
        <v>34.027140000000003</v>
      </c>
      <c r="G563" s="41">
        <v>-10.907780000000001</v>
      </c>
    </row>
    <row r="564" spans="1:7" x14ac:dyDescent="0.25">
      <c r="A564" s="41">
        <v>563</v>
      </c>
      <c r="B564" s="42" t="s">
        <v>802</v>
      </c>
      <c r="C564" s="42" t="s">
        <v>803</v>
      </c>
      <c r="D564" s="42" t="s">
        <v>808</v>
      </c>
      <c r="E564" s="42" t="s">
        <v>563</v>
      </c>
      <c r="F564" s="41">
        <v>33.9955</v>
      </c>
      <c r="G564" s="41">
        <v>-11.427860000000001</v>
      </c>
    </row>
    <row r="565" spans="1:7" x14ac:dyDescent="0.25">
      <c r="A565" s="41">
        <v>564</v>
      </c>
      <c r="B565" s="42" t="s">
        <v>802</v>
      </c>
      <c r="C565" s="42" t="s">
        <v>803</v>
      </c>
      <c r="D565" s="42" t="s">
        <v>808</v>
      </c>
      <c r="E565" s="42" t="s">
        <v>564</v>
      </c>
      <c r="F565" s="41">
        <v>34.019910000000003</v>
      </c>
      <c r="G565" s="41">
        <v>-11.464740000000001</v>
      </c>
    </row>
    <row r="566" spans="1:7" x14ac:dyDescent="0.25">
      <c r="A566" s="41">
        <v>565</v>
      </c>
      <c r="B566" s="42" t="s">
        <v>802</v>
      </c>
      <c r="C566" s="42" t="s">
        <v>803</v>
      </c>
      <c r="D566" s="42" t="s">
        <v>808</v>
      </c>
      <c r="E566" s="42" t="s">
        <v>565</v>
      </c>
      <c r="F566" s="41">
        <v>34.015000000000001</v>
      </c>
      <c r="G566" s="41">
        <v>-11.46139</v>
      </c>
    </row>
    <row r="567" spans="1:7" x14ac:dyDescent="0.25">
      <c r="A567" s="41">
        <v>566</v>
      </c>
      <c r="B567" s="42" t="s">
        <v>802</v>
      </c>
      <c r="C567" s="42" t="s">
        <v>803</v>
      </c>
      <c r="D567" s="42" t="s">
        <v>808</v>
      </c>
      <c r="E567" s="42" t="s">
        <v>566</v>
      </c>
      <c r="F567" s="41">
        <v>33.995640000000002</v>
      </c>
      <c r="G567" s="41">
        <v>-11.421749999999999</v>
      </c>
    </row>
    <row r="568" spans="1:7" x14ac:dyDescent="0.25">
      <c r="A568" s="41">
        <v>567</v>
      </c>
      <c r="B568" s="42" t="s">
        <v>791</v>
      </c>
      <c r="C568" s="42" t="s">
        <v>792</v>
      </c>
      <c r="D568" s="42" t="s">
        <v>793</v>
      </c>
      <c r="E568" s="42" t="s">
        <v>567</v>
      </c>
      <c r="F568" s="41">
        <v>35.385039999999996</v>
      </c>
      <c r="G568" s="41">
        <v>-15.3552</v>
      </c>
    </row>
    <row r="569" spans="1:7" x14ac:dyDescent="0.25">
      <c r="A569" s="41">
        <v>568</v>
      </c>
      <c r="B569" s="42" t="s">
        <v>788</v>
      </c>
      <c r="C569" s="42" t="s">
        <v>789</v>
      </c>
      <c r="D569" s="42" t="s">
        <v>806</v>
      </c>
      <c r="E569" s="42" t="s">
        <v>568</v>
      </c>
      <c r="F569" s="41">
        <v>34.548920000000003</v>
      </c>
      <c r="G569" s="41">
        <v>-14.20261</v>
      </c>
    </row>
    <row r="570" spans="1:7" x14ac:dyDescent="0.25">
      <c r="A570" s="41">
        <v>569</v>
      </c>
      <c r="B570" s="42" t="s">
        <v>788</v>
      </c>
      <c r="C570" s="42" t="s">
        <v>796</v>
      </c>
      <c r="D570" s="42" t="s">
        <v>811</v>
      </c>
      <c r="E570" s="42" t="s">
        <v>569</v>
      </c>
      <c r="F570" s="41">
        <v>34.056699999999999</v>
      </c>
      <c r="G570" s="41">
        <v>-13.64378</v>
      </c>
    </row>
    <row r="571" spans="1:7" x14ac:dyDescent="0.25">
      <c r="A571" s="41">
        <v>570</v>
      </c>
      <c r="B571" s="42" t="s">
        <v>791</v>
      </c>
      <c r="C571" s="42" t="s">
        <v>792</v>
      </c>
      <c r="D571" s="42" t="s">
        <v>793</v>
      </c>
      <c r="E571" s="42" t="s">
        <v>570</v>
      </c>
      <c r="F571" s="41">
        <v>35.24736</v>
      </c>
      <c r="G571" s="41">
        <v>-15.41079</v>
      </c>
    </row>
    <row r="572" spans="1:7" x14ac:dyDescent="0.25">
      <c r="A572" s="41">
        <v>571</v>
      </c>
      <c r="B572" s="42" t="s">
        <v>791</v>
      </c>
      <c r="C572" s="42" t="s">
        <v>794</v>
      </c>
      <c r="D572" s="42" t="s">
        <v>795</v>
      </c>
      <c r="E572" s="42" t="s">
        <v>571</v>
      </c>
      <c r="F572" s="41">
        <v>35.187669999999997</v>
      </c>
      <c r="G572" s="41">
        <v>-15.54669</v>
      </c>
    </row>
    <row r="573" spans="1:7" x14ac:dyDescent="0.25">
      <c r="A573" s="41">
        <v>572</v>
      </c>
      <c r="B573" s="42" t="s">
        <v>791</v>
      </c>
      <c r="C573" s="42" t="s">
        <v>792</v>
      </c>
      <c r="D573" s="42" t="s">
        <v>801</v>
      </c>
      <c r="E573" s="42" t="s">
        <v>572</v>
      </c>
      <c r="F573" s="41">
        <v>35.193049999999999</v>
      </c>
      <c r="G573" s="41">
        <v>-14.123609999999999</v>
      </c>
    </row>
    <row r="574" spans="1:7" x14ac:dyDescent="0.25">
      <c r="A574" s="41">
        <v>573</v>
      </c>
      <c r="B574" s="42" t="s">
        <v>791</v>
      </c>
      <c r="C574" s="42" t="s">
        <v>792</v>
      </c>
      <c r="D574" s="42" t="s">
        <v>815</v>
      </c>
      <c r="E574" s="42" t="s">
        <v>573</v>
      </c>
      <c r="F574" s="41">
        <v>35.483280000000001</v>
      </c>
      <c r="G574" s="41">
        <v>-14.88214</v>
      </c>
    </row>
    <row r="575" spans="1:7" x14ac:dyDescent="0.25">
      <c r="A575" s="41">
        <v>574</v>
      </c>
      <c r="B575" s="42" t="s">
        <v>791</v>
      </c>
      <c r="C575" s="42" t="s">
        <v>792</v>
      </c>
      <c r="D575" s="42" t="s">
        <v>815</v>
      </c>
      <c r="E575" s="42" t="s">
        <v>574</v>
      </c>
      <c r="F575" s="41">
        <v>35.67944</v>
      </c>
      <c r="G575" s="41">
        <v>-14.96444</v>
      </c>
    </row>
    <row r="576" spans="1:7" x14ac:dyDescent="0.25">
      <c r="A576" s="41">
        <v>575</v>
      </c>
      <c r="B576" s="42" t="s">
        <v>791</v>
      </c>
      <c r="C576" s="42" t="s">
        <v>792</v>
      </c>
      <c r="D576" s="42" t="s">
        <v>805</v>
      </c>
      <c r="E576" s="42" t="s">
        <v>575</v>
      </c>
      <c r="F576" s="41">
        <v>35.190049999999999</v>
      </c>
      <c r="G576" s="41">
        <v>-15.00067</v>
      </c>
    </row>
    <row r="577" spans="1:7" x14ac:dyDescent="0.25">
      <c r="A577" s="41">
        <v>576</v>
      </c>
      <c r="B577" s="42" t="s">
        <v>791</v>
      </c>
      <c r="C577" s="42" t="s">
        <v>792</v>
      </c>
      <c r="D577" s="42" t="s">
        <v>810</v>
      </c>
      <c r="E577" s="42" t="s">
        <v>576</v>
      </c>
      <c r="F577" s="41">
        <v>35.715560000000004</v>
      </c>
      <c r="G577" s="41">
        <v>-16.080279999999998</v>
      </c>
    </row>
    <row r="578" spans="1:7" x14ac:dyDescent="0.25">
      <c r="A578" s="41">
        <v>577</v>
      </c>
      <c r="B578" s="42" t="s">
        <v>791</v>
      </c>
      <c r="C578" s="42" t="s">
        <v>792</v>
      </c>
      <c r="D578" s="42" t="s">
        <v>793</v>
      </c>
      <c r="E578" s="42" t="s">
        <v>577</v>
      </c>
      <c r="F578" s="41">
        <v>35.48883</v>
      </c>
      <c r="G578" s="41">
        <v>-15.23133</v>
      </c>
    </row>
    <row r="579" spans="1:7" x14ac:dyDescent="0.25">
      <c r="A579" s="41">
        <v>578</v>
      </c>
      <c r="B579" s="42" t="s">
        <v>791</v>
      </c>
      <c r="C579" s="42" t="s">
        <v>792</v>
      </c>
      <c r="D579" s="42" t="s">
        <v>821</v>
      </c>
      <c r="E579" s="42" t="s">
        <v>578</v>
      </c>
      <c r="F579" s="41">
        <v>35.819220000000001</v>
      </c>
      <c r="G579" s="41">
        <v>-15.55669</v>
      </c>
    </row>
    <row r="580" spans="1:7" x14ac:dyDescent="0.25">
      <c r="A580" s="41">
        <v>579</v>
      </c>
      <c r="B580" s="42" t="s">
        <v>788</v>
      </c>
      <c r="C580" s="42" t="s">
        <v>789</v>
      </c>
      <c r="D580" s="42" t="s">
        <v>790</v>
      </c>
      <c r="E580" s="42" t="s">
        <v>579</v>
      </c>
      <c r="F580" s="41">
        <v>33.558</v>
      </c>
      <c r="G580" s="41">
        <v>-13.72611</v>
      </c>
    </row>
    <row r="581" spans="1:7" x14ac:dyDescent="0.25">
      <c r="A581" s="41">
        <v>580</v>
      </c>
      <c r="B581" s="42" t="s">
        <v>791</v>
      </c>
      <c r="C581" s="42" t="s">
        <v>792</v>
      </c>
      <c r="D581" s="42" t="s">
        <v>805</v>
      </c>
      <c r="E581" s="42" t="s">
        <v>580</v>
      </c>
      <c r="F581" s="41">
        <v>35.225520000000003</v>
      </c>
      <c r="G581" s="41">
        <v>-14.85169</v>
      </c>
    </row>
    <row r="582" spans="1:7" x14ac:dyDescent="0.25">
      <c r="A582" s="41">
        <v>581</v>
      </c>
      <c r="B582" s="42" t="s">
        <v>791</v>
      </c>
      <c r="C582" s="42" t="s">
        <v>792</v>
      </c>
      <c r="D582" s="42" t="s">
        <v>793</v>
      </c>
      <c r="E582" s="42" t="s">
        <v>581</v>
      </c>
      <c r="F582" s="41">
        <v>35.240699999999997</v>
      </c>
      <c r="G582" s="41">
        <v>-15.477309999999999</v>
      </c>
    </row>
    <row r="583" spans="1:7" x14ac:dyDescent="0.25">
      <c r="A583" s="41">
        <v>582</v>
      </c>
      <c r="B583" s="42" t="s">
        <v>791</v>
      </c>
      <c r="C583" s="42" t="s">
        <v>794</v>
      </c>
      <c r="D583" s="42" t="s">
        <v>800</v>
      </c>
      <c r="E583" s="42" t="s">
        <v>582</v>
      </c>
      <c r="F583" s="41">
        <v>35.073749999999997</v>
      </c>
      <c r="G583" s="41">
        <v>-15.48681</v>
      </c>
    </row>
    <row r="584" spans="1:7" x14ac:dyDescent="0.25">
      <c r="A584" s="41">
        <v>583</v>
      </c>
      <c r="B584" s="42" t="s">
        <v>791</v>
      </c>
      <c r="C584" s="42" t="s">
        <v>794</v>
      </c>
      <c r="D584" s="42" t="s">
        <v>799</v>
      </c>
      <c r="E584" s="42" t="s">
        <v>583</v>
      </c>
      <c r="F584" s="41">
        <v>35.089959999999998</v>
      </c>
      <c r="G584" s="41">
        <v>-16.040089999999999</v>
      </c>
    </row>
    <row r="585" spans="1:7" x14ac:dyDescent="0.25">
      <c r="A585" s="41">
        <v>584</v>
      </c>
      <c r="B585" s="42" t="s">
        <v>791</v>
      </c>
      <c r="C585" s="42" t="s">
        <v>794</v>
      </c>
      <c r="D585" s="42" t="s">
        <v>795</v>
      </c>
      <c r="E585" s="42" t="s">
        <v>584</v>
      </c>
      <c r="F585" s="41">
        <v>35.270359999999997</v>
      </c>
      <c r="G585" s="41">
        <v>-15.841189999999999</v>
      </c>
    </row>
    <row r="586" spans="1:7" x14ac:dyDescent="0.25">
      <c r="A586" s="41">
        <v>585</v>
      </c>
      <c r="B586" s="42" t="s">
        <v>791</v>
      </c>
      <c r="C586" s="42" t="s">
        <v>792</v>
      </c>
      <c r="D586" s="42" t="s">
        <v>810</v>
      </c>
      <c r="E586" s="42" t="s">
        <v>585</v>
      </c>
      <c r="F586" s="41">
        <v>35.348889999999997</v>
      </c>
      <c r="G586" s="41">
        <v>-15.804169999999999</v>
      </c>
    </row>
    <row r="587" spans="1:7" x14ac:dyDescent="0.25">
      <c r="A587" s="41">
        <v>586</v>
      </c>
      <c r="B587" s="42" t="s">
        <v>791</v>
      </c>
      <c r="C587" s="42" t="s">
        <v>792</v>
      </c>
      <c r="D587" s="42" t="s">
        <v>810</v>
      </c>
      <c r="E587" s="42" t="s">
        <v>586</v>
      </c>
      <c r="F587" s="41">
        <v>35.327469999999998</v>
      </c>
      <c r="G587" s="41">
        <v>-15.86542</v>
      </c>
    </row>
    <row r="588" spans="1:7" x14ac:dyDescent="0.25">
      <c r="A588" s="41">
        <v>587</v>
      </c>
      <c r="B588" s="42" t="s">
        <v>791</v>
      </c>
      <c r="C588" s="42" t="s">
        <v>792</v>
      </c>
      <c r="D588" s="42" t="s">
        <v>801</v>
      </c>
      <c r="E588" s="42" t="s">
        <v>587</v>
      </c>
      <c r="F588" s="41">
        <v>35.502220000000001</v>
      </c>
      <c r="G588" s="41">
        <v>-14.36389</v>
      </c>
    </row>
    <row r="589" spans="1:7" x14ac:dyDescent="0.25">
      <c r="A589" s="41">
        <v>588</v>
      </c>
      <c r="B589" s="42" t="s">
        <v>791</v>
      </c>
      <c r="C589" s="42" t="s">
        <v>792</v>
      </c>
      <c r="D589" s="42" t="s">
        <v>801</v>
      </c>
      <c r="E589" s="42" t="s">
        <v>588</v>
      </c>
      <c r="F589" s="41">
        <v>35.586669999999998</v>
      </c>
      <c r="G589" s="41">
        <v>-14.47833</v>
      </c>
    </row>
    <row r="590" spans="1:7" x14ac:dyDescent="0.25">
      <c r="A590" s="41">
        <v>589</v>
      </c>
      <c r="B590" s="42" t="s">
        <v>791</v>
      </c>
      <c r="C590" s="42" t="s">
        <v>794</v>
      </c>
      <c r="D590" s="42" t="s">
        <v>800</v>
      </c>
      <c r="E590" s="42" t="s">
        <v>589</v>
      </c>
    </row>
    <row r="591" spans="1:7" x14ac:dyDescent="0.25">
      <c r="A591" s="41">
        <v>590</v>
      </c>
      <c r="B591" s="42" t="s">
        <v>791</v>
      </c>
      <c r="C591" s="42" t="s">
        <v>792</v>
      </c>
      <c r="D591" s="42" t="s">
        <v>801</v>
      </c>
      <c r="E591" s="42" t="s">
        <v>590</v>
      </c>
      <c r="F591" s="41">
        <v>35.673050000000003</v>
      </c>
      <c r="G591" s="41">
        <v>-14.468059999999999</v>
      </c>
    </row>
    <row r="592" spans="1:7" x14ac:dyDescent="0.25">
      <c r="A592" s="41">
        <v>591</v>
      </c>
      <c r="B592" s="42" t="s">
        <v>791</v>
      </c>
      <c r="C592" s="42" t="s">
        <v>792</v>
      </c>
      <c r="D592" s="42" t="s">
        <v>801</v>
      </c>
      <c r="E592" s="42" t="s">
        <v>591</v>
      </c>
      <c r="F592" s="41">
        <v>34.844720000000002</v>
      </c>
      <c r="G592" s="41">
        <v>-14.135</v>
      </c>
    </row>
    <row r="593" spans="1:7" x14ac:dyDescent="0.25">
      <c r="A593" s="41">
        <v>592</v>
      </c>
      <c r="B593" s="42" t="s">
        <v>791</v>
      </c>
      <c r="C593" s="42" t="s">
        <v>792</v>
      </c>
      <c r="D593" s="42" t="s">
        <v>801</v>
      </c>
      <c r="E593" s="42" t="s">
        <v>592</v>
      </c>
      <c r="F593" s="41">
        <v>34.823610000000002</v>
      </c>
      <c r="G593" s="41">
        <v>-14.36528</v>
      </c>
    </row>
    <row r="594" spans="1:7" x14ac:dyDescent="0.25">
      <c r="A594" s="41">
        <v>593</v>
      </c>
      <c r="B594" s="42" t="s">
        <v>791</v>
      </c>
      <c r="C594" s="42" t="s">
        <v>792</v>
      </c>
      <c r="D594" s="42" t="s">
        <v>810</v>
      </c>
      <c r="E594" s="42" t="s">
        <v>593</v>
      </c>
      <c r="F594" s="41">
        <v>35.678620000000002</v>
      </c>
      <c r="G594" s="41">
        <v>-16.033629999999999</v>
      </c>
    </row>
    <row r="595" spans="1:7" x14ac:dyDescent="0.25">
      <c r="A595" s="41">
        <v>594</v>
      </c>
      <c r="B595" s="42" t="s">
        <v>791</v>
      </c>
      <c r="C595" s="42" t="s">
        <v>792</v>
      </c>
      <c r="D595" s="42" t="s">
        <v>793</v>
      </c>
      <c r="E595" s="42" t="s">
        <v>594</v>
      </c>
      <c r="F595" s="41">
        <v>35.25956</v>
      </c>
      <c r="G595" s="41">
        <v>-15.602309999999999</v>
      </c>
    </row>
    <row r="596" spans="1:7" x14ac:dyDescent="0.25">
      <c r="A596" s="41">
        <v>595</v>
      </c>
      <c r="B596" s="42" t="s">
        <v>788</v>
      </c>
      <c r="C596" s="42" t="s">
        <v>789</v>
      </c>
      <c r="D596" s="42" t="s">
        <v>790</v>
      </c>
      <c r="E596" s="42" t="s">
        <v>595</v>
      </c>
      <c r="F596" s="41">
        <v>33.907780000000002</v>
      </c>
      <c r="G596" s="41">
        <v>-14.08189</v>
      </c>
    </row>
    <row r="597" spans="1:7" x14ac:dyDescent="0.25">
      <c r="A597" s="41">
        <v>596</v>
      </c>
      <c r="B597" s="42" t="s">
        <v>791</v>
      </c>
      <c r="C597" s="42" t="s">
        <v>792</v>
      </c>
      <c r="D597" s="42" t="s">
        <v>815</v>
      </c>
      <c r="E597" s="42" t="s">
        <v>596</v>
      </c>
      <c r="F597" s="41">
        <v>35.565170000000002</v>
      </c>
      <c r="G597" s="41">
        <v>-14.74047</v>
      </c>
    </row>
    <row r="598" spans="1:7" x14ac:dyDescent="0.25">
      <c r="A598" s="41">
        <v>597</v>
      </c>
      <c r="B598" s="42" t="s">
        <v>791</v>
      </c>
      <c r="C598" s="42" t="s">
        <v>792</v>
      </c>
      <c r="D598" s="42" t="s">
        <v>815</v>
      </c>
      <c r="E598" s="42" t="s">
        <v>597</v>
      </c>
      <c r="F598" s="41">
        <v>35.534170000000003</v>
      </c>
      <c r="G598" s="41">
        <v>-14.97556</v>
      </c>
    </row>
    <row r="599" spans="1:7" x14ac:dyDescent="0.25">
      <c r="A599" s="41">
        <v>598</v>
      </c>
      <c r="B599" s="42" t="s">
        <v>791</v>
      </c>
      <c r="C599" s="42" t="s">
        <v>792</v>
      </c>
      <c r="D599" s="42" t="s">
        <v>821</v>
      </c>
      <c r="E599" s="42" t="s">
        <v>598</v>
      </c>
      <c r="F599" s="41">
        <v>35.774979999999999</v>
      </c>
      <c r="G599" s="41">
        <v>-15.752330000000001</v>
      </c>
    </row>
    <row r="600" spans="1:7" x14ac:dyDescent="0.25">
      <c r="A600" s="41">
        <v>599</v>
      </c>
      <c r="B600" s="42" t="s">
        <v>791</v>
      </c>
      <c r="C600" s="42" t="s">
        <v>794</v>
      </c>
      <c r="D600" s="42" t="s">
        <v>798</v>
      </c>
      <c r="E600" s="42" t="s">
        <v>599</v>
      </c>
      <c r="F600" s="41">
        <v>34.688859999999998</v>
      </c>
      <c r="G600" s="41">
        <v>-16.223610000000001</v>
      </c>
    </row>
    <row r="601" spans="1:7" x14ac:dyDescent="0.25">
      <c r="A601" s="41">
        <v>600</v>
      </c>
      <c r="B601" s="42" t="s">
        <v>791</v>
      </c>
      <c r="C601" s="42" t="s">
        <v>794</v>
      </c>
      <c r="D601" s="42" t="s">
        <v>817</v>
      </c>
      <c r="E601" s="42" t="s">
        <v>600</v>
      </c>
      <c r="F601" s="41">
        <v>35.218940000000003</v>
      </c>
      <c r="G601" s="41">
        <v>-17.095749999999999</v>
      </c>
    </row>
    <row r="602" spans="1:7" x14ac:dyDescent="0.25">
      <c r="A602" s="41">
        <v>601</v>
      </c>
      <c r="B602" s="42" t="s">
        <v>788</v>
      </c>
      <c r="C602" s="42" t="s">
        <v>789</v>
      </c>
      <c r="D602" s="42" t="s">
        <v>790</v>
      </c>
      <c r="E602" s="42" t="s">
        <v>601</v>
      </c>
      <c r="F602" s="41">
        <v>33.50761</v>
      </c>
      <c r="G602" s="41">
        <v>-14.138439999999999</v>
      </c>
    </row>
    <row r="603" spans="1:7" x14ac:dyDescent="0.25">
      <c r="A603" s="41">
        <v>602</v>
      </c>
      <c r="B603" s="42" t="s">
        <v>791</v>
      </c>
      <c r="C603" s="42" t="s">
        <v>794</v>
      </c>
      <c r="D603" s="42" t="s">
        <v>800</v>
      </c>
      <c r="E603" s="42" t="s">
        <v>602</v>
      </c>
      <c r="F603" s="41">
        <v>35.039749999999998</v>
      </c>
      <c r="G603" s="41">
        <v>-15.77833</v>
      </c>
    </row>
    <row r="604" spans="1:7" x14ac:dyDescent="0.25">
      <c r="A604" s="41">
        <v>603</v>
      </c>
      <c r="B604" s="42" t="s">
        <v>791</v>
      </c>
      <c r="C604" s="42" t="s">
        <v>794</v>
      </c>
      <c r="D604" s="42" t="s">
        <v>795</v>
      </c>
      <c r="E604" s="42" t="s">
        <v>603</v>
      </c>
      <c r="F604" s="41">
        <v>35.233440000000002</v>
      </c>
      <c r="G604" s="41">
        <v>-15.69636</v>
      </c>
    </row>
    <row r="605" spans="1:7" x14ac:dyDescent="0.25">
      <c r="A605" s="41">
        <v>604</v>
      </c>
      <c r="B605" s="42" t="s">
        <v>791</v>
      </c>
      <c r="C605" s="42" t="s">
        <v>794</v>
      </c>
      <c r="D605" s="42" t="s">
        <v>818</v>
      </c>
      <c r="E605" s="42" t="s">
        <v>604</v>
      </c>
      <c r="F605" s="41">
        <v>34.65361</v>
      </c>
      <c r="G605" s="41">
        <v>-15.395</v>
      </c>
    </row>
    <row r="606" spans="1:7" x14ac:dyDescent="0.25">
      <c r="A606" s="41">
        <v>605</v>
      </c>
      <c r="B606" s="42" t="s">
        <v>791</v>
      </c>
      <c r="C606" s="42" t="s">
        <v>794</v>
      </c>
      <c r="D606" s="42" t="s">
        <v>818</v>
      </c>
      <c r="E606" s="42" t="s">
        <v>605</v>
      </c>
      <c r="F606" s="41">
        <v>34.608280000000001</v>
      </c>
      <c r="G606" s="41">
        <v>-15.43708</v>
      </c>
    </row>
    <row r="607" spans="1:7" x14ac:dyDescent="0.25">
      <c r="A607" s="41">
        <v>606</v>
      </c>
      <c r="B607" s="42" t="s">
        <v>788</v>
      </c>
      <c r="C607" s="42" t="s">
        <v>789</v>
      </c>
      <c r="D607" s="42" t="s">
        <v>790</v>
      </c>
      <c r="E607" s="42" t="s">
        <v>606</v>
      </c>
      <c r="F607" s="41">
        <v>33.850859999999997</v>
      </c>
      <c r="G607" s="41">
        <v>-13.96031</v>
      </c>
    </row>
    <row r="608" spans="1:7" x14ac:dyDescent="0.25">
      <c r="A608" s="41">
        <v>607</v>
      </c>
      <c r="B608" s="42" t="s">
        <v>791</v>
      </c>
      <c r="C608" s="42" t="s">
        <v>794</v>
      </c>
      <c r="D608" s="42" t="s">
        <v>798</v>
      </c>
      <c r="E608" s="42" t="s">
        <v>607</v>
      </c>
      <c r="F608" s="41">
        <v>34.892470000000003</v>
      </c>
      <c r="G608" s="41">
        <v>-16.45947</v>
      </c>
    </row>
    <row r="609" spans="1:7" x14ac:dyDescent="0.25">
      <c r="A609" s="41">
        <v>608</v>
      </c>
      <c r="B609" s="42" t="s">
        <v>791</v>
      </c>
      <c r="C609" s="42" t="s">
        <v>794</v>
      </c>
      <c r="D609" s="42" t="s">
        <v>798</v>
      </c>
      <c r="E609" s="42" t="s">
        <v>608</v>
      </c>
      <c r="F609" s="41">
        <v>34.87903</v>
      </c>
      <c r="G609" s="41">
        <v>-16.46264</v>
      </c>
    </row>
    <row r="610" spans="1:7" x14ac:dyDescent="0.25">
      <c r="A610" s="41">
        <v>609</v>
      </c>
      <c r="B610" s="42" t="s">
        <v>788</v>
      </c>
      <c r="C610" s="42" t="s">
        <v>796</v>
      </c>
      <c r="D610" s="42" t="s">
        <v>797</v>
      </c>
      <c r="E610" s="42" t="s">
        <v>609</v>
      </c>
      <c r="F610" s="41">
        <v>34.065530000000003</v>
      </c>
      <c r="G610" s="41">
        <v>-12.365170000000001</v>
      </c>
    </row>
    <row r="611" spans="1:7" x14ac:dyDescent="0.25">
      <c r="A611" s="41">
        <v>610</v>
      </c>
      <c r="B611" s="42" t="s">
        <v>802</v>
      </c>
      <c r="C611" s="42" t="s">
        <v>803</v>
      </c>
      <c r="D611" s="42" t="s">
        <v>804</v>
      </c>
      <c r="E611" s="42" t="s">
        <v>610</v>
      </c>
      <c r="F611" s="41">
        <v>33.699170000000002</v>
      </c>
      <c r="G611" s="41">
        <v>-9.6199999999999992</v>
      </c>
    </row>
    <row r="612" spans="1:7" x14ac:dyDescent="0.25">
      <c r="A612" s="41">
        <v>611</v>
      </c>
      <c r="B612" s="42" t="s">
        <v>791</v>
      </c>
      <c r="C612" s="42" t="s">
        <v>792</v>
      </c>
      <c r="D612" s="42" t="s">
        <v>801</v>
      </c>
      <c r="E612" s="42" t="s">
        <v>611</v>
      </c>
      <c r="F612" s="41">
        <v>35.337730000000001</v>
      </c>
      <c r="G612" s="41">
        <v>-14.0296</v>
      </c>
    </row>
    <row r="613" spans="1:7" x14ac:dyDescent="0.25">
      <c r="A613" s="41">
        <v>612</v>
      </c>
      <c r="B613" s="42" t="s">
        <v>788</v>
      </c>
      <c r="C613" s="42" t="s">
        <v>796</v>
      </c>
      <c r="D613" s="42" t="s">
        <v>814</v>
      </c>
      <c r="E613" s="42" t="s">
        <v>612</v>
      </c>
      <c r="F613" s="41">
        <v>34.511389999999999</v>
      </c>
      <c r="G613" s="41">
        <v>-14.089969999999999</v>
      </c>
    </row>
    <row r="614" spans="1:7" x14ac:dyDescent="0.25">
      <c r="A614" s="41">
        <v>613</v>
      </c>
      <c r="B614" s="42" t="s">
        <v>791</v>
      </c>
      <c r="C614" s="42" t="s">
        <v>792</v>
      </c>
      <c r="D614" s="42" t="s">
        <v>815</v>
      </c>
      <c r="E614" s="42" t="s">
        <v>613</v>
      </c>
      <c r="F614" s="41">
        <v>35.801749999999998</v>
      </c>
      <c r="G614" s="41">
        <v>-14.70683</v>
      </c>
    </row>
    <row r="615" spans="1:7" x14ac:dyDescent="0.25">
      <c r="A615" s="41">
        <v>614</v>
      </c>
      <c r="B615" s="42" t="s">
        <v>802</v>
      </c>
      <c r="C615" s="42" t="s">
        <v>803</v>
      </c>
      <c r="D615" s="42" t="s">
        <v>809</v>
      </c>
      <c r="E615" s="42" t="s">
        <v>614</v>
      </c>
      <c r="F615" s="41">
        <v>33.943429999999999</v>
      </c>
      <c r="G615" s="41">
        <v>-10.936489999999999</v>
      </c>
    </row>
    <row r="616" spans="1:7" x14ac:dyDescent="0.25">
      <c r="A616" s="41">
        <v>615</v>
      </c>
      <c r="B616" s="42" t="s">
        <v>788</v>
      </c>
      <c r="C616" s="42" t="s">
        <v>789</v>
      </c>
      <c r="D616" s="42" t="s">
        <v>790</v>
      </c>
      <c r="E616" s="42" t="s">
        <v>615</v>
      </c>
      <c r="F616" s="41">
        <v>33.640219999999999</v>
      </c>
      <c r="G616" s="41">
        <v>-13.77492</v>
      </c>
    </row>
    <row r="617" spans="1:7" x14ac:dyDescent="0.25">
      <c r="A617" s="41">
        <v>616</v>
      </c>
      <c r="B617" s="42" t="s">
        <v>791</v>
      </c>
      <c r="C617" s="42" t="s">
        <v>792</v>
      </c>
      <c r="D617" s="42" t="s">
        <v>793</v>
      </c>
      <c r="E617" s="42" t="s">
        <v>616</v>
      </c>
      <c r="F617" s="41">
        <v>35.42794</v>
      </c>
      <c r="G617" s="41">
        <v>-15.66714</v>
      </c>
    </row>
    <row r="618" spans="1:7" x14ac:dyDescent="0.25">
      <c r="A618" s="41">
        <v>617</v>
      </c>
      <c r="B618" s="42" t="s">
        <v>802</v>
      </c>
      <c r="C618" s="42" t="s">
        <v>803</v>
      </c>
      <c r="D618" s="42" t="s">
        <v>808</v>
      </c>
      <c r="E618" s="42" t="s">
        <v>617</v>
      </c>
      <c r="F618" s="41">
        <v>33.633800000000001</v>
      </c>
      <c r="G618" s="41">
        <v>-11.457280000000001</v>
      </c>
    </row>
    <row r="619" spans="1:7" x14ac:dyDescent="0.25">
      <c r="A619" s="41">
        <v>618</v>
      </c>
      <c r="B619" s="42" t="s">
        <v>791</v>
      </c>
      <c r="C619" s="42" t="s">
        <v>794</v>
      </c>
      <c r="D619" s="42" t="s">
        <v>795</v>
      </c>
      <c r="E619" s="42" t="s">
        <v>618</v>
      </c>
      <c r="F619" s="41">
        <v>35.310220000000001</v>
      </c>
      <c r="G619" s="41">
        <v>-15.97067</v>
      </c>
    </row>
    <row r="620" spans="1:7" x14ac:dyDescent="0.25">
      <c r="A620" s="41">
        <v>619</v>
      </c>
      <c r="B620" s="42" t="s">
        <v>791</v>
      </c>
      <c r="C620" s="42" t="s">
        <v>792</v>
      </c>
      <c r="D620" s="42" t="s">
        <v>793</v>
      </c>
      <c r="E620" s="42" t="s">
        <v>619</v>
      </c>
      <c r="F620" s="41">
        <v>35.217030000000001</v>
      </c>
      <c r="G620" s="41">
        <v>-15.32789</v>
      </c>
    </row>
    <row r="621" spans="1:7" x14ac:dyDescent="0.25">
      <c r="A621" s="41">
        <v>620</v>
      </c>
      <c r="B621" s="42" t="s">
        <v>788</v>
      </c>
      <c r="C621" s="42" t="s">
        <v>789</v>
      </c>
      <c r="D621" s="42" t="s">
        <v>790</v>
      </c>
      <c r="E621" s="42" t="s">
        <v>620</v>
      </c>
      <c r="F621" s="41">
        <v>33.704830000000001</v>
      </c>
      <c r="G621" s="41">
        <v>-14.01291</v>
      </c>
    </row>
    <row r="622" spans="1:7" x14ac:dyDescent="0.25">
      <c r="A622" s="41">
        <v>621</v>
      </c>
      <c r="B622" s="42" t="s">
        <v>788</v>
      </c>
      <c r="C622" s="42" t="s">
        <v>796</v>
      </c>
      <c r="D622" s="42" t="s">
        <v>812</v>
      </c>
      <c r="E622" s="42" t="s">
        <v>621</v>
      </c>
      <c r="F622" s="41">
        <v>33.501359999999998</v>
      </c>
      <c r="G622" s="41">
        <v>-12.56603</v>
      </c>
    </row>
    <row r="623" spans="1:7" x14ac:dyDescent="0.25">
      <c r="A623" s="41">
        <v>622</v>
      </c>
      <c r="B623" s="42" t="s">
        <v>802</v>
      </c>
      <c r="C623" s="42" t="s">
        <v>803</v>
      </c>
      <c r="D623" s="42" t="s">
        <v>813</v>
      </c>
      <c r="E623" s="42" t="s">
        <v>622</v>
      </c>
      <c r="F623" s="41">
        <v>34.29833</v>
      </c>
      <c r="G623" s="41">
        <v>-11.60139</v>
      </c>
    </row>
    <row r="624" spans="1:7" x14ac:dyDescent="0.25">
      <c r="A624" s="41">
        <v>623</v>
      </c>
      <c r="B624" s="42" t="s">
        <v>802</v>
      </c>
      <c r="C624" s="42" t="s">
        <v>803</v>
      </c>
      <c r="D624" s="42" t="s">
        <v>813</v>
      </c>
      <c r="E624" s="42" t="s">
        <v>623</v>
      </c>
      <c r="F624" s="41">
        <v>34.295490000000001</v>
      </c>
      <c r="G624" s="41">
        <v>-11.606629999999999</v>
      </c>
    </row>
    <row r="625" spans="1:7" x14ac:dyDescent="0.25">
      <c r="A625" s="41">
        <v>624</v>
      </c>
      <c r="B625" s="42" t="s">
        <v>788</v>
      </c>
      <c r="C625" s="42" t="s">
        <v>789</v>
      </c>
      <c r="D625" s="42" t="s">
        <v>790</v>
      </c>
      <c r="E625" s="42" t="s">
        <v>624</v>
      </c>
      <c r="F625" s="41">
        <v>34.103079999999999</v>
      </c>
      <c r="G625" s="41">
        <v>-14.04406</v>
      </c>
    </row>
    <row r="626" spans="1:7" x14ac:dyDescent="0.25">
      <c r="A626" s="41">
        <v>625</v>
      </c>
      <c r="B626" s="42" t="s">
        <v>802</v>
      </c>
      <c r="C626" s="42" t="s">
        <v>803</v>
      </c>
      <c r="D626" s="42" t="s">
        <v>808</v>
      </c>
      <c r="E626" s="42" t="s">
        <v>625</v>
      </c>
      <c r="F626" s="41">
        <v>33.984920000000002</v>
      </c>
      <c r="G626" s="41">
        <v>-11.39011</v>
      </c>
    </row>
    <row r="627" spans="1:7" x14ac:dyDescent="0.25">
      <c r="A627" s="41">
        <v>626</v>
      </c>
      <c r="B627" s="42" t="s">
        <v>788</v>
      </c>
      <c r="C627" s="42" t="s">
        <v>796</v>
      </c>
      <c r="D627" s="42" t="s">
        <v>797</v>
      </c>
      <c r="E627" s="42" t="s">
        <v>626</v>
      </c>
      <c r="F627" s="41">
        <v>34.292389999999997</v>
      </c>
      <c r="G627" s="41">
        <v>-12.928940000000001</v>
      </c>
    </row>
    <row r="628" spans="1:7" x14ac:dyDescent="0.25">
      <c r="A628" s="41">
        <v>627</v>
      </c>
      <c r="B628" s="42" t="s">
        <v>791</v>
      </c>
      <c r="C628" s="42" t="s">
        <v>792</v>
      </c>
      <c r="D628" s="42" t="s">
        <v>821</v>
      </c>
      <c r="E628" s="42" t="s">
        <v>627</v>
      </c>
      <c r="F628" s="41">
        <v>35.751359999999998</v>
      </c>
      <c r="G628" s="41">
        <v>-15.85811</v>
      </c>
    </row>
    <row r="629" spans="1:7" x14ac:dyDescent="0.25">
      <c r="A629" s="41">
        <v>628</v>
      </c>
      <c r="B629" s="42" t="s">
        <v>788</v>
      </c>
      <c r="C629" s="42" t="s">
        <v>796</v>
      </c>
      <c r="D629" s="42" t="s">
        <v>797</v>
      </c>
      <c r="E629" s="42" t="s">
        <v>628</v>
      </c>
      <c r="F629" s="41">
        <v>34.108220000000003</v>
      </c>
      <c r="G629" s="41">
        <v>-12.480169999999999</v>
      </c>
    </row>
    <row r="630" spans="1:7" x14ac:dyDescent="0.25">
      <c r="A630" s="41">
        <v>629</v>
      </c>
      <c r="B630" s="42" t="s">
        <v>791</v>
      </c>
      <c r="C630" s="42" t="s">
        <v>792</v>
      </c>
      <c r="D630" s="42" t="s">
        <v>821</v>
      </c>
      <c r="E630" s="42" t="s">
        <v>629</v>
      </c>
      <c r="F630" s="41">
        <v>35.627780000000001</v>
      </c>
      <c r="G630" s="41">
        <v>-15.61444</v>
      </c>
    </row>
    <row r="631" spans="1:7" x14ac:dyDescent="0.25">
      <c r="A631" s="41">
        <v>630</v>
      </c>
      <c r="B631" s="42" t="s">
        <v>788</v>
      </c>
      <c r="C631" s="42" t="s">
        <v>789</v>
      </c>
      <c r="D631" s="42" t="s">
        <v>820</v>
      </c>
      <c r="E631" s="42" t="s">
        <v>630</v>
      </c>
      <c r="F631" s="41">
        <v>33.229999999999997</v>
      </c>
      <c r="G631" s="41">
        <v>-13.92333</v>
      </c>
    </row>
    <row r="632" spans="1:7" x14ac:dyDescent="0.25">
      <c r="A632" s="41">
        <v>631</v>
      </c>
      <c r="B632" s="42" t="s">
        <v>791</v>
      </c>
      <c r="C632" s="42" t="s">
        <v>794</v>
      </c>
      <c r="D632" s="42" t="s">
        <v>798</v>
      </c>
      <c r="E632" s="42" t="s">
        <v>631</v>
      </c>
      <c r="F632" s="41">
        <v>34.724310000000003</v>
      </c>
      <c r="G632" s="41">
        <v>-16.47944</v>
      </c>
    </row>
    <row r="633" spans="1:7" x14ac:dyDescent="0.25">
      <c r="A633" s="41">
        <v>632</v>
      </c>
      <c r="B633" s="42" t="s">
        <v>791</v>
      </c>
      <c r="C633" s="42" t="s">
        <v>792</v>
      </c>
      <c r="D633" s="42" t="s">
        <v>801</v>
      </c>
      <c r="E633" s="42" t="s">
        <v>632</v>
      </c>
      <c r="F633" s="41">
        <v>35.039470000000001</v>
      </c>
      <c r="G633" s="41">
        <v>-14.19708</v>
      </c>
    </row>
    <row r="634" spans="1:7" x14ac:dyDescent="0.25">
      <c r="A634" s="41">
        <v>633</v>
      </c>
      <c r="B634" s="42" t="s">
        <v>791</v>
      </c>
      <c r="C634" s="42" t="s">
        <v>794</v>
      </c>
      <c r="D634" s="42" t="s">
        <v>818</v>
      </c>
      <c r="E634" s="42" t="s">
        <v>633</v>
      </c>
      <c r="F634" s="41">
        <v>34.825279999999999</v>
      </c>
      <c r="G634" s="41">
        <v>-15.522220000000001</v>
      </c>
    </row>
    <row r="635" spans="1:7" x14ac:dyDescent="0.25">
      <c r="A635" s="41">
        <v>634</v>
      </c>
      <c r="B635" s="42" t="s">
        <v>791</v>
      </c>
      <c r="C635" s="42" t="s">
        <v>792</v>
      </c>
      <c r="D635" s="42" t="s">
        <v>815</v>
      </c>
      <c r="E635" s="42" t="s">
        <v>634</v>
      </c>
      <c r="F635" s="41">
        <v>35.494779999999999</v>
      </c>
      <c r="G635" s="41">
        <v>-14.994859999999999</v>
      </c>
    </row>
    <row r="636" spans="1:7" x14ac:dyDescent="0.25">
      <c r="A636" s="41">
        <v>635</v>
      </c>
      <c r="B636" s="42" t="s">
        <v>791</v>
      </c>
      <c r="C636" s="42" t="s">
        <v>794</v>
      </c>
      <c r="D636" s="42" t="s">
        <v>817</v>
      </c>
      <c r="E636" s="42" t="s">
        <v>635</v>
      </c>
      <c r="F636" s="41">
        <v>35.259889999999999</v>
      </c>
      <c r="G636" s="41">
        <v>-16.91769</v>
      </c>
    </row>
    <row r="637" spans="1:7" x14ac:dyDescent="0.25">
      <c r="A637" s="41">
        <v>636</v>
      </c>
      <c r="B637" s="42" t="s">
        <v>788</v>
      </c>
      <c r="C637" s="42" t="s">
        <v>789</v>
      </c>
      <c r="D637" s="42" t="s">
        <v>790</v>
      </c>
      <c r="E637" s="42" t="s">
        <v>636</v>
      </c>
      <c r="F637" s="41">
        <v>33.504440000000002</v>
      </c>
      <c r="G637" s="41">
        <v>-13.88531</v>
      </c>
    </row>
    <row r="638" spans="1:7" x14ac:dyDescent="0.25">
      <c r="A638" s="41">
        <v>637</v>
      </c>
      <c r="B638" s="42" t="s">
        <v>788</v>
      </c>
      <c r="C638" s="42" t="s">
        <v>789</v>
      </c>
      <c r="D638" s="42" t="s">
        <v>807</v>
      </c>
      <c r="E638" s="42" t="s">
        <v>637</v>
      </c>
      <c r="F638" s="41">
        <v>34.751669999999997</v>
      </c>
      <c r="G638" s="41">
        <v>-14.86422</v>
      </c>
    </row>
    <row r="639" spans="1:7" x14ac:dyDescent="0.25">
      <c r="A639" s="41">
        <v>638</v>
      </c>
      <c r="B639" s="42" t="s">
        <v>788</v>
      </c>
      <c r="C639" s="42" t="s">
        <v>789</v>
      </c>
      <c r="D639" s="42" t="s">
        <v>807</v>
      </c>
      <c r="E639" s="42" t="s">
        <v>638</v>
      </c>
      <c r="F639" s="41">
        <v>34.874220000000001</v>
      </c>
      <c r="G639" s="41">
        <v>-14.936719999999999</v>
      </c>
    </row>
    <row r="640" spans="1:7" x14ac:dyDescent="0.25">
      <c r="A640" s="41">
        <v>639</v>
      </c>
      <c r="B640" s="42" t="s">
        <v>791</v>
      </c>
      <c r="C640" s="42" t="s">
        <v>792</v>
      </c>
      <c r="D640" s="42" t="s">
        <v>815</v>
      </c>
      <c r="E640" s="42" t="s">
        <v>639</v>
      </c>
      <c r="F640" s="41">
        <v>35.529499999999999</v>
      </c>
      <c r="G640" s="41">
        <v>-14.86814</v>
      </c>
    </row>
    <row r="641" spans="1:7" x14ac:dyDescent="0.25">
      <c r="A641" s="41">
        <v>640</v>
      </c>
      <c r="B641" s="42" t="s">
        <v>788</v>
      </c>
      <c r="C641" s="42" t="s">
        <v>789</v>
      </c>
      <c r="D641" s="42" t="s">
        <v>807</v>
      </c>
      <c r="E641" s="42" t="s">
        <v>640</v>
      </c>
      <c r="F641" s="41">
        <v>34.638309999999997</v>
      </c>
      <c r="G641" s="41">
        <v>-14.816890000000001</v>
      </c>
    </row>
    <row r="642" spans="1:7" x14ac:dyDescent="0.25">
      <c r="A642" s="41">
        <v>641</v>
      </c>
      <c r="B642" s="42" t="s">
        <v>788</v>
      </c>
      <c r="C642" s="42" t="s">
        <v>796</v>
      </c>
      <c r="D642" s="42" t="s">
        <v>819</v>
      </c>
      <c r="E642" s="42" t="s">
        <v>641</v>
      </c>
      <c r="F642" s="41">
        <v>33.911029999999997</v>
      </c>
      <c r="G642" s="41">
        <v>-13.363329999999999</v>
      </c>
    </row>
    <row r="643" spans="1:7" x14ac:dyDescent="0.25">
      <c r="A643" s="41">
        <v>642</v>
      </c>
      <c r="B643" s="42" t="s">
        <v>802</v>
      </c>
      <c r="C643" s="42" t="s">
        <v>803</v>
      </c>
      <c r="D643" s="42" t="s">
        <v>816</v>
      </c>
      <c r="E643" s="42" t="s">
        <v>642</v>
      </c>
      <c r="F643" s="41">
        <v>33.643749999999997</v>
      </c>
      <c r="G643" s="41">
        <v>-10.34906</v>
      </c>
    </row>
    <row r="644" spans="1:7" x14ac:dyDescent="0.25">
      <c r="A644" s="41">
        <v>643</v>
      </c>
      <c r="B644" s="42" t="s">
        <v>802</v>
      </c>
      <c r="C644" s="42" t="s">
        <v>803</v>
      </c>
      <c r="D644" s="42" t="s">
        <v>809</v>
      </c>
      <c r="E644" s="42" t="s">
        <v>643</v>
      </c>
      <c r="F644" s="41">
        <v>33.988030000000002</v>
      </c>
      <c r="G644" s="41">
        <v>-10.91789</v>
      </c>
    </row>
    <row r="645" spans="1:7" x14ac:dyDescent="0.25">
      <c r="A645" s="41">
        <v>644</v>
      </c>
      <c r="B645" s="42" t="s">
        <v>791</v>
      </c>
      <c r="C645" s="42" t="s">
        <v>792</v>
      </c>
      <c r="D645" s="42" t="s">
        <v>815</v>
      </c>
      <c r="E645" s="42" t="s">
        <v>644</v>
      </c>
      <c r="F645" s="41">
        <v>35.573250000000002</v>
      </c>
      <c r="G645" s="41">
        <v>-14.99492</v>
      </c>
    </row>
    <row r="646" spans="1:7" x14ac:dyDescent="0.25">
      <c r="A646" s="41">
        <v>645</v>
      </c>
      <c r="B646" s="42" t="s">
        <v>788</v>
      </c>
      <c r="C646" s="42" t="s">
        <v>796</v>
      </c>
      <c r="D646" s="42" t="s">
        <v>819</v>
      </c>
      <c r="E646" s="42" t="s">
        <v>645</v>
      </c>
      <c r="F646" s="41">
        <v>34.023220000000002</v>
      </c>
      <c r="G646" s="41">
        <v>-13.24714</v>
      </c>
    </row>
    <row r="647" spans="1:7" x14ac:dyDescent="0.25">
      <c r="A647" s="41">
        <v>646</v>
      </c>
      <c r="B647" s="42" t="s">
        <v>788</v>
      </c>
      <c r="C647" s="42" t="s">
        <v>789</v>
      </c>
      <c r="D647" s="42" t="s">
        <v>790</v>
      </c>
      <c r="E647" s="42" t="s">
        <v>646</v>
      </c>
      <c r="F647" s="41">
        <v>33.449890000000003</v>
      </c>
      <c r="G647" s="41">
        <v>-14.028689999999999</v>
      </c>
    </row>
    <row r="648" spans="1:7" x14ac:dyDescent="0.25">
      <c r="A648" s="41">
        <v>647</v>
      </c>
      <c r="B648" s="42" t="s">
        <v>802</v>
      </c>
      <c r="C648" s="42" t="s">
        <v>803</v>
      </c>
      <c r="D648" s="42" t="s">
        <v>813</v>
      </c>
      <c r="E648" s="42" t="s">
        <v>647</v>
      </c>
      <c r="F648" s="41">
        <v>33.800559999999997</v>
      </c>
      <c r="G648" s="41">
        <v>-11.66</v>
      </c>
    </row>
    <row r="649" spans="1:7" x14ac:dyDescent="0.25">
      <c r="A649" s="41">
        <v>648</v>
      </c>
      <c r="B649" s="42" t="s">
        <v>788</v>
      </c>
      <c r="C649" s="42" t="s">
        <v>789</v>
      </c>
      <c r="D649" s="42" t="s">
        <v>790</v>
      </c>
      <c r="E649" s="42" t="s">
        <v>648</v>
      </c>
    </row>
    <row r="650" spans="1:7" x14ac:dyDescent="0.25">
      <c r="A650" s="41">
        <v>649</v>
      </c>
      <c r="B650" s="43" t="s">
        <v>791</v>
      </c>
      <c r="C650" s="43" t="s">
        <v>794</v>
      </c>
      <c r="D650" s="43" t="s">
        <v>800</v>
      </c>
      <c r="E650" s="43" t="s">
        <v>649</v>
      </c>
      <c r="F650" s="41">
        <v>35.023229999999998</v>
      </c>
      <c r="G650" s="41">
        <v>-15.77139</v>
      </c>
    </row>
    <row r="651" spans="1:7" x14ac:dyDescent="0.25">
      <c r="A651" s="41">
        <v>650</v>
      </c>
      <c r="B651" s="42" t="s">
        <v>791</v>
      </c>
      <c r="C651" s="42" t="s">
        <v>792</v>
      </c>
      <c r="D651" s="42" t="s">
        <v>815</v>
      </c>
      <c r="E651" s="42" t="s">
        <v>650</v>
      </c>
      <c r="F651" s="41">
        <v>35.572499999999998</v>
      </c>
      <c r="G651" s="41">
        <v>-14.68994</v>
      </c>
    </row>
    <row r="652" spans="1:7" x14ac:dyDescent="0.25">
      <c r="A652" s="41">
        <v>651</v>
      </c>
      <c r="B652" s="42" t="s">
        <v>791</v>
      </c>
      <c r="C652" s="42" t="s">
        <v>794</v>
      </c>
      <c r="D652" s="42" t="s">
        <v>817</v>
      </c>
      <c r="E652" s="42" t="s">
        <v>651</v>
      </c>
      <c r="F652" s="41">
        <v>35.198349999999998</v>
      </c>
      <c r="G652" s="41">
        <v>-16.682390000000002</v>
      </c>
    </row>
    <row r="653" spans="1:7" x14ac:dyDescent="0.25">
      <c r="A653" s="41">
        <v>652</v>
      </c>
      <c r="B653" s="42" t="s">
        <v>802</v>
      </c>
      <c r="C653" s="42" t="s">
        <v>803</v>
      </c>
      <c r="D653" s="42" t="s">
        <v>804</v>
      </c>
      <c r="E653" s="42" t="s">
        <v>652</v>
      </c>
      <c r="F653" s="41">
        <v>34.108330000000002</v>
      </c>
      <c r="G653" s="41">
        <v>-10.285</v>
      </c>
    </row>
    <row r="654" spans="1:7" x14ac:dyDescent="0.25">
      <c r="A654" s="41">
        <v>653</v>
      </c>
      <c r="B654" s="42" t="s">
        <v>788</v>
      </c>
      <c r="C654" s="42" t="s">
        <v>789</v>
      </c>
      <c r="D654" s="42" t="s">
        <v>807</v>
      </c>
      <c r="E654" s="42" t="s">
        <v>653</v>
      </c>
      <c r="F654" s="41">
        <v>34.585920000000002</v>
      </c>
      <c r="G654" s="41">
        <v>-14.89353</v>
      </c>
    </row>
    <row r="655" spans="1:7" x14ac:dyDescent="0.25">
      <c r="A655" s="41">
        <v>654</v>
      </c>
      <c r="B655" s="42" t="s">
        <v>788</v>
      </c>
      <c r="C655" s="42" t="s">
        <v>796</v>
      </c>
      <c r="D655" s="42" t="s">
        <v>812</v>
      </c>
      <c r="E655" s="42" t="s">
        <v>654</v>
      </c>
      <c r="F655" s="41">
        <v>33.548810000000003</v>
      </c>
      <c r="G655" s="41">
        <v>-12.779500000000001</v>
      </c>
    </row>
    <row r="656" spans="1:7" x14ac:dyDescent="0.25">
      <c r="A656" s="41">
        <v>655</v>
      </c>
      <c r="B656" s="42" t="s">
        <v>791</v>
      </c>
      <c r="C656" s="42" t="s">
        <v>794</v>
      </c>
      <c r="D656" s="42" t="s">
        <v>800</v>
      </c>
      <c r="E656" s="42" t="s">
        <v>655</v>
      </c>
      <c r="F656" s="41">
        <v>35.023110000000003</v>
      </c>
      <c r="G656" s="41">
        <v>-15.79762</v>
      </c>
    </row>
    <row r="657" spans="1:7" x14ac:dyDescent="0.25">
      <c r="A657" s="41">
        <v>656</v>
      </c>
      <c r="B657" s="42" t="s">
        <v>788</v>
      </c>
      <c r="C657" s="42" t="s">
        <v>796</v>
      </c>
      <c r="D657" s="42" t="s">
        <v>814</v>
      </c>
      <c r="E657" s="42" t="s">
        <v>656</v>
      </c>
    </row>
    <row r="658" spans="1:7" x14ac:dyDescent="0.25">
      <c r="A658" s="41">
        <v>657</v>
      </c>
      <c r="B658" s="42" t="s">
        <v>788</v>
      </c>
      <c r="C658" s="42" t="s">
        <v>789</v>
      </c>
      <c r="D658" s="42" t="s">
        <v>790</v>
      </c>
      <c r="E658" s="42" t="s">
        <v>657</v>
      </c>
      <c r="F658" s="41">
        <v>33.78783</v>
      </c>
      <c r="G658" s="41">
        <v>-14.02341</v>
      </c>
    </row>
    <row r="659" spans="1:7" x14ac:dyDescent="0.25">
      <c r="A659" s="41">
        <v>658</v>
      </c>
      <c r="B659" s="42" t="s">
        <v>788</v>
      </c>
      <c r="C659" s="42" t="s">
        <v>789</v>
      </c>
      <c r="D659" s="42" t="s">
        <v>790</v>
      </c>
      <c r="E659" s="42" t="s">
        <v>658</v>
      </c>
      <c r="F659" s="41">
        <v>33.78783</v>
      </c>
      <c r="G659" s="41">
        <v>-14.02341</v>
      </c>
    </row>
    <row r="660" spans="1:7" x14ac:dyDescent="0.25">
      <c r="A660" s="41">
        <v>659</v>
      </c>
      <c r="B660" s="42" t="s">
        <v>791</v>
      </c>
      <c r="C660" s="42" t="s">
        <v>794</v>
      </c>
      <c r="D660" s="42" t="s">
        <v>800</v>
      </c>
      <c r="E660" s="42" t="s">
        <v>659</v>
      </c>
    </row>
    <row r="661" spans="1:7" x14ac:dyDescent="0.25">
      <c r="A661" s="41">
        <v>660</v>
      </c>
      <c r="B661" s="42" t="s">
        <v>791</v>
      </c>
      <c r="C661" s="42" t="s">
        <v>792</v>
      </c>
      <c r="D661" s="42" t="s">
        <v>821</v>
      </c>
      <c r="E661" s="42" t="s">
        <v>660</v>
      </c>
      <c r="F661" s="41">
        <v>35.648800000000001</v>
      </c>
      <c r="G661" s="41">
        <v>-15.80617</v>
      </c>
    </row>
    <row r="662" spans="1:7" x14ac:dyDescent="0.25">
      <c r="A662" s="41">
        <v>661</v>
      </c>
      <c r="B662" s="42" t="s">
        <v>791</v>
      </c>
      <c r="C662" s="42" t="s">
        <v>792</v>
      </c>
      <c r="D662" s="42" t="s">
        <v>821</v>
      </c>
      <c r="E662" s="42" t="s">
        <v>661</v>
      </c>
      <c r="F662" s="41">
        <v>35.618720000000003</v>
      </c>
      <c r="G662" s="41">
        <v>-15.82469</v>
      </c>
    </row>
    <row r="663" spans="1:7" x14ac:dyDescent="0.25">
      <c r="A663" s="41">
        <v>662</v>
      </c>
      <c r="B663" s="42" t="s">
        <v>791</v>
      </c>
      <c r="C663" s="42" t="s">
        <v>792</v>
      </c>
      <c r="D663" s="42" t="s">
        <v>805</v>
      </c>
      <c r="E663" s="42" t="s">
        <v>662</v>
      </c>
      <c r="F663" s="41">
        <v>34.89331</v>
      </c>
      <c r="G663" s="41">
        <v>-15.22547</v>
      </c>
    </row>
    <row r="664" spans="1:7" x14ac:dyDescent="0.25">
      <c r="A664" s="41">
        <v>663</v>
      </c>
      <c r="B664" s="42" t="s">
        <v>791</v>
      </c>
      <c r="C664" s="42" t="s">
        <v>792</v>
      </c>
      <c r="D664" s="42" t="s">
        <v>805</v>
      </c>
      <c r="E664" s="42" t="s">
        <v>663</v>
      </c>
      <c r="F664" s="41">
        <v>35.107109999999999</v>
      </c>
      <c r="G664" s="41">
        <v>-15.250920000000001</v>
      </c>
    </row>
    <row r="665" spans="1:7" x14ac:dyDescent="0.25">
      <c r="A665" s="41">
        <v>664</v>
      </c>
      <c r="B665" s="42" t="s">
        <v>791</v>
      </c>
      <c r="C665" s="42" t="s">
        <v>792</v>
      </c>
      <c r="D665" s="42" t="s">
        <v>801</v>
      </c>
      <c r="E665" s="42" t="s">
        <v>664</v>
      </c>
      <c r="F665" s="41">
        <v>34.898470000000003</v>
      </c>
      <c r="G665" s="41">
        <v>-14.58831</v>
      </c>
    </row>
    <row r="666" spans="1:7" x14ac:dyDescent="0.25">
      <c r="A666" s="41">
        <v>665</v>
      </c>
      <c r="B666" s="42" t="s">
        <v>791</v>
      </c>
      <c r="C666" s="42" t="s">
        <v>794</v>
      </c>
      <c r="D666" s="42" t="s">
        <v>817</v>
      </c>
      <c r="E666" s="42" t="s">
        <v>665</v>
      </c>
      <c r="F666" s="41">
        <v>35.16583</v>
      </c>
      <c r="G666" s="41">
        <v>-16.627579999999998</v>
      </c>
    </row>
    <row r="667" spans="1:7" x14ac:dyDescent="0.25">
      <c r="A667" s="41">
        <v>666</v>
      </c>
      <c r="B667" s="42" t="s">
        <v>791</v>
      </c>
      <c r="C667" s="42" t="s">
        <v>794</v>
      </c>
      <c r="D667" s="42" t="s">
        <v>795</v>
      </c>
      <c r="E667" s="42" t="s">
        <v>666</v>
      </c>
      <c r="F667" s="41">
        <v>35.192300000000003</v>
      </c>
      <c r="G667" s="41">
        <v>-15.75309</v>
      </c>
    </row>
    <row r="668" spans="1:7" x14ac:dyDescent="0.25">
      <c r="A668" s="41">
        <v>667</v>
      </c>
      <c r="B668" s="42" t="s">
        <v>791</v>
      </c>
      <c r="C668" s="42" t="s">
        <v>792</v>
      </c>
      <c r="D668" s="42" t="s">
        <v>793</v>
      </c>
      <c r="E668" s="42" t="s">
        <v>667</v>
      </c>
      <c r="F668" s="41">
        <v>35.451000000000001</v>
      </c>
      <c r="G668" s="41">
        <v>-15.482810000000001</v>
      </c>
    </row>
    <row r="669" spans="1:7" x14ac:dyDescent="0.25">
      <c r="A669" s="41">
        <v>668</v>
      </c>
      <c r="B669" s="42" t="s">
        <v>788</v>
      </c>
      <c r="C669" s="42" t="s">
        <v>789</v>
      </c>
      <c r="D669" s="42" t="s">
        <v>806</v>
      </c>
      <c r="E669" s="42" t="s">
        <v>668</v>
      </c>
      <c r="F669" s="41">
        <v>34.511420000000001</v>
      </c>
      <c r="G669" s="41">
        <v>-14.22589</v>
      </c>
    </row>
    <row r="670" spans="1:7" x14ac:dyDescent="0.25">
      <c r="A670" s="41">
        <v>669</v>
      </c>
      <c r="B670" s="42" t="s">
        <v>791</v>
      </c>
      <c r="C670" s="42" t="s">
        <v>792</v>
      </c>
      <c r="D670" s="42" t="s">
        <v>793</v>
      </c>
      <c r="E670" s="42" t="s">
        <v>669</v>
      </c>
      <c r="F670" s="41">
        <v>35.327060000000003</v>
      </c>
      <c r="G670" s="41">
        <v>-15.390829999999999</v>
      </c>
    </row>
    <row r="671" spans="1:7" x14ac:dyDescent="0.25">
      <c r="A671" s="41">
        <v>670</v>
      </c>
      <c r="B671" s="42" t="s">
        <v>791</v>
      </c>
      <c r="C671" s="42" t="s">
        <v>794</v>
      </c>
      <c r="D671" s="42" t="s">
        <v>800</v>
      </c>
      <c r="E671" s="42" t="s">
        <v>670</v>
      </c>
      <c r="F671" s="41">
        <v>35.027180000000001</v>
      </c>
      <c r="G671" s="41">
        <v>-15.802070000000001</v>
      </c>
    </row>
    <row r="672" spans="1:7" x14ac:dyDescent="0.25">
      <c r="A672" s="41">
        <v>671</v>
      </c>
      <c r="B672" s="42" t="s">
        <v>791</v>
      </c>
      <c r="C672" s="42" t="s">
        <v>794</v>
      </c>
      <c r="D672" s="42" t="s">
        <v>800</v>
      </c>
      <c r="E672" s="42" t="s">
        <v>671</v>
      </c>
      <c r="F672" s="41">
        <v>35.020719999999997</v>
      </c>
      <c r="G672" s="41">
        <v>-15.80208</v>
      </c>
    </row>
    <row r="673" spans="1:7" x14ac:dyDescent="0.25">
      <c r="A673" s="41">
        <v>672</v>
      </c>
      <c r="B673" s="42" t="s">
        <v>802</v>
      </c>
      <c r="C673" s="42" t="s">
        <v>803</v>
      </c>
      <c r="D673" s="42" t="s">
        <v>808</v>
      </c>
      <c r="E673" s="42" t="s">
        <v>672</v>
      </c>
      <c r="F673" s="41">
        <v>33.755980000000001</v>
      </c>
      <c r="G673" s="41">
        <v>-11.91644</v>
      </c>
    </row>
    <row r="674" spans="1:7" x14ac:dyDescent="0.25">
      <c r="A674" s="41">
        <v>673</v>
      </c>
      <c r="B674" s="42" t="s">
        <v>802</v>
      </c>
      <c r="C674" s="42" t="s">
        <v>803</v>
      </c>
      <c r="D674" s="42" t="s">
        <v>809</v>
      </c>
      <c r="E674" s="42" t="s">
        <v>673</v>
      </c>
      <c r="F674" s="41">
        <v>33.854170000000003</v>
      </c>
      <c r="G674" s="41">
        <v>-11.01972</v>
      </c>
    </row>
    <row r="675" spans="1:7" x14ac:dyDescent="0.25">
      <c r="A675" s="41">
        <v>674</v>
      </c>
      <c r="B675" s="42" t="s">
        <v>791</v>
      </c>
      <c r="C675" s="42" t="s">
        <v>792</v>
      </c>
      <c r="D675" s="42" t="s">
        <v>810</v>
      </c>
      <c r="E675" s="42" t="s">
        <v>674</v>
      </c>
      <c r="F675" s="41">
        <v>35.66507</v>
      </c>
      <c r="G675" s="41">
        <v>-16.089639999999999</v>
      </c>
    </row>
    <row r="676" spans="1:7" x14ac:dyDescent="0.25">
      <c r="A676" s="41">
        <v>675</v>
      </c>
      <c r="B676" s="42" t="s">
        <v>791</v>
      </c>
      <c r="C676" s="42" t="s">
        <v>792</v>
      </c>
      <c r="D676" s="42" t="s">
        <v>793</v>
      </c>
      <c r="E676" s="42" t="s">
        <v>675</v>
      </c>
      <c r="F676" s="41">
        <v>35.319690000000001</v>
      </c>
      <c r="G676" s="41">
        <v>-15.40882</v>
      </c>
    </row>
    <row r="677" spans="1:7" x14ac:dyDescent="0.25">
      <c r="A677" s="41">
        <v>676</v>
      </c>
      <c r="B677" s="42" t="s">
        <v>788</v>
      </c>
      <c r="C677" s="42" t="s">
        <v>796</v>
      </c>
      <c r="D677" s="42" t="s">
        <v>814</v>
      </c>
      <c r="E677" s="42" t="s">
        <v>676</v>
      </c>
      <c r="F677" s="41">
        <v>34.42183</v>
      </c>
      <c r="G677" s="41">
        <v>-13.76178</v>
      </c>
    </row>
    <row r="678" spans="1:7" x14ac:dyDescent="0.25">
      <c r="A678" s="41">
        <v>677</v>
      </c>
      <c r="B678" s="42" t="s">
        <v>791</v>
      </c>
      <c r="C678" s="42" t="s">
        <v>794</v>
      </c>
      <c r="D678" s="42" t="s">
        <v>799</v>
      </c>
      <c r="E678" s="42" t="s">
        <v>677</v>
      </c>
      <c r="F678" s="41">
        <v>35.098520000000001</v>
      </c>
      <c r="G678" s="41">
        <v>-16.139810000000001</v>
      </c>
    </row>
    <row r="679" spans="1:7" x14ac:dyDescent="0.25">
      <c r="A679" s="41">
        <v>678</v>
      </c>
      <c r="B679" s="42" t="s">
        <v>802</v>
      </c>
      <c r="C679" s="42" t="s">
        <v>803</v>
      </c>
      <c r="D679" s="42" t="s">
        <v>804</v>
      </c>
      <c r="E679" s="42" t="s">
        <v>678</v>
      </c>
      <c r="F679" s="41">
        <v>34.213250000000002</v>
      </c>
      <c r="G679" s="41">
        <v>-10.515940000000001</v>
      </c>
    </row>
    <row r="680" spans="1:7" x14ac:dyDescent="0.25">
      <c r="A680" s="41">
        <v>679</v>
      </c>
      <c r="B680" s="42" t="s">
        <v>791</v>
      </c>
      <c r="C680" s="42" t="s">
        <v>794</v>
      </c>
      <c r="D680" s="42" t="s">
        <v>800</v>
      </c>
      <c r="E680" s="42" t="s">
        <v>679</v>
      </c>
      <c r="F680" s="41">
        <v>34.972880000000004</v>
      </c>
      <c r="G680" s="41">
        <v>-15.792669999999999</v>
      </c>
    </row>
    <row r="681" spans="1:7" x14ac:dyDescent="0.25">
      <c r="A681" s="41">
        <v>680</v>
      </c>
      <c r="B681" s="42" t="s">
        <v>791</v>
      </c>
      <c r="C681" s="42" t="s">
        <v>794</v>
      </c>
      <c r="D681" s="42" t="s">
        <v>817</v>
      </c>
      <c r="E681" s="42" t="s">
        <v>680</v>
      </c>
      <c r="F681" s="41">
        <v>35.258890000000001</v>
      </c>
      <c r="G681" s="41">
        <v>-16.456859999999999</v>
      </c>
    </row>
    <row r="682" spans="1:7" x14ac:dyDescent="0.25">
      <c r="A682" s="41">
        <v>681</v>
      </c>
      <c r="B682" s="42" t="s">
        <v>788</v>
      </c>
      <c r="C682" s="42" t="s">
        <v>796</v>
      </c>
      <c r="D682" s="42" t="s">
        <v>812</v>
      </c>
      <c r="E682" s="42" t="s">
        <v>681</v>
      </c>
      <c r="F682" s="41">
        <v>33.393999999999998</v>
      </c>
      <c r="G682" s="41">
        <v>-13.466939999999999</v>
      </c>
    </row>
    <row r="683" spans="1:7" x14ac:dyDescent="0.25">
      <c r="A683" s="41">
        <v>682</v>
      </c>
      <c r="B683" s="42" t="s">
        <v>791</v>
      </c>
      <c r="C683" s="42" t="s">
        <v>794</v>
      </c>
      <c r="D683" s="42" t="s">
        <v>799</v>
      </c>
      <c r="E683" s="42" t="s">
        <v>682</v>
      </c>
      <c r="F683" s="41">
        <v>35.076920000000001</v>
      </c>
      <c r="G683" s="41">
        <v>-16.076409999999999</v>
      </c>
    </row>
    <row r="684" spans="1:7" x14ac:dyDescent="0.25">
      <c r="A684" s="41">
        <v>683</v>
      </c>
      <c r="B684" s="42" t="s">
        <v>788</v>
      </c>
      <c r="C684" s="42" t="s">
        <v>796</v>
      </c>
      <c r="D684" s="42" t="s">
        <v>814</v>
      </c>
      <c r="E684" s="42" t="s">
        <v>683</v>
      </c>
      <c r="F684" s="41">
        <v>34.595359999999999</v>
      </c>
      <c r="G684" s="41">
        <v>-13.74117</v>
      </c>
    </row>
    <row r="685" spans="1:7" x14ac:dyDescent="0.25">
      <c r="A685" s="41">
        <v>684</v>
      </c>
      <c r="B685" s="42" t="s">
        <v>788</v>
      </c>
      <c r="C685" s="42" t="s">
        <v>789</v>
      </c>
      <c r="D685" s="42" t="s">
        <v>807</v>
      </c>
      <c r="E685" s="42" t="s">
        <v>684</v>
      </c>
      <c r="F685" s="41">
        <v>34.857860000000002</v>
      </c>
      <c r="G685" s="41">
        <v>-15.07864</v>
      </c>
    </row>
    <row r="686" spans="1:7" x14ac:dyDescent="0.25">
      <c r="A686" s="41">
        <v>685</v>
      </c>
      <c r="B686" s="42" t="s">
        <v>788</v>
      </c>
      <c r="C686" s="42" t="s">
        <v>789</v>
      </c>
      <c r="D686" s="42" t="s">
        <v>807</v>
      </c>
      <c r="E686" s="42" t="s">
        <v>685</v>
      </c>
      <c r="F686" s="41">
        <v>34.736719999999998</v>
      </c>
      <c r="G686" s="41">
        <v>-14.61117</v>
      </c>
    </row>
    <row r="687" spans="1:7" x14ac:dyDescent="0.25">
      <c r="A687" s="41">
        <v>686</v>
      </c>
      <c r="B687" s="42" t="s">
        <v>791</v>
      </c>
      <c r="C687" s="42" t="s">
        <v>794</v>
      </c>
      <c r="D687" s="42" t="s">
        <v>800</v>
      </c>
      <c r="E687" s="42" t="s">
        <v>686</v>
      </c>
      <c r="F687" s="41">
        <v>35.010449999999999</v>
      </c>
      <c r="G687" s="41">
        <v>-15.78715</v>
      </c>
    </row>
    <row r="688" spans="1:7" x14ac:dyDescent="0.25">
      <c r="A688" s="41">
        <v>687</v>
      </c>
      <c r="B688" s="42" t="s">
        <v>788</v>
      </c>
      <c r="C688" s="42" t="s">
        <v>796</v>
      </c>
      <c r="D688" s="42" t="s">
        <v>812</v>
      </c>
      <c r="E688" s="42" t="s">
        <v>687</v>
      </c>
      <c r="F688" s="41">
        <v>33.676690000000001</v>
      </c>
      <c r="G688" s="41">
        <v>-12.740919999999999</v>
      </c>
    </row>
    <row r="689" spans="1:7" x14ac:dyDescent="0.25">
      <c r="A689" s="41">
        <v>688</v>
      </c>
      <c r="B689" s="42" t="s">
        <v>791</v>
      </c>
      <c r="C689" s="42" t="s">
        <v>792</v>
      </c>
      <c r="D689" s="42" t="s">
        <v>801</v>
      </c>
      <c r="E689" s="42" t="s">
        <v>688</v>
      </c>
      <c r="F689" s="41">
        <v>35.576149999999998</v>
      </c>
      <c r="G689" s="41">
        <v>-14.581020000000001</v>
      </c>
    </row>
    <row r="690" spans="1:7" x14ac:dyDescent="0.25">
      <c r="A690" s="41">
        <v>689</v>
      </c>
      <c r="B690" s="42" t="s">
        <v>791</v>
      </c>
      <c r="C690" s="42" t="s">
        <v>792</v>
      </c>
      <c r="D690" s="42" t="s">
        <v>801</v>
      </c>
      <c r="E690" s="42" t="s">
        <v>689</v>
      </c>
      <c r="F690" s="41">
        <v>35.535559999999997</v>
      </c>
      <c r="G690" s="41">
        <v>-14.38528</v>
      </c>
    </row>
    <row r="691" spans="1:7" x14ac:dyDescent="0.25">
      <c r="A691" s="41">
        <v>690</v>
      </c>
      <c r="B691" s="42" t="s">
        <v>788</v>
      </c>
      <c r="C691" s="42" t="s">
        <v>789</v>
      </c>
      <c r="D691" s="42" t="s">
        <v>807</v>
      </c>
      <c r="E691" s="42" t="s">
        <v>690</v>
      </c>
      <c r="F691" s="41">
        <v>34.828189999999999</v>
      </c>
      <c r="G691" s="41">
        <v>-14.99925</v>
      </c>
    </row>
    <row r="692" spans="1:7" x14ac:dyDescent="0.25">
      <c r="A692" s="41">
        <v>691</v>
      </c>
      <c r="B692" s="42" t="s">
        <v>791</v>
      </c>
      <c r="C692" s="42" t="s">
        <v>794</v>
      </c>
      <c r="D692" s="42" t="s">
        <v>800</v>
      </c>
      <c r="E692" s="42" t="s">
        <v>691</v>
      </c>
      <c r="F692" s="41">
        <v>35.063780000000001</v>
      </c>
      <c r="G692" s="41">
        <v>-15.810499999999999</v>
      </c>
    </row>
    <row r="693" spans="1:7" x14ac:dyDescent="0.25">
      <c r="A693" s="41">
        <v>692</v>
      </c>
      <c r="B693" s="42" t="s">
        <v>791</v>
      </c>
      <c r="C693" s="42" t="s">
        <v>794</v>
      </c>
      <c r="D693" s="42" t="s">
        <v>800</v>
      </c>
      <c r="E693" s="42" t="s">
        <v>692</v>
      </c>
      <c r="F693" s="41">
        <v>35.027500000000003</v>
      </c>
      <c r="G693" s="41">
        <v>-15.857670000000001</v>
      </c>
    </row>
    <row r="694" spans="1:7" x14ac:dyDescent="0.25">
      <c r="A694" s="41">
        <v>693</v>
      </c>
      <c r="B694" s="42" t="s">
        <v>791</v>
      </c>
      <c r="C694" s="42" t="s">
        <v>792</v>
      </c>
      <c r="D694" s="42" t="s">
        <v>801</v>
      </c>
      <c r="E694" s="42" t="s">
        <v>693</v>
      </c>
      <c r="F694" s="41">
        <v>35.538029999999999</v>
      </c>
      <c r="G694" s="41">
        <v>-14.64701</v>
      </c>
    </row>
    <row r="695" spans="1:7" x14ac:dyDescent="0.25">
      <c r="A695" s="41">
        <v>694</v>
      </c>
      <c r="B695" s="42" t="s">
        <v>791</v>
      </c>
      <c r="C695" s="42" t="s">
        <v>794</v>
      </c>
      <c r="D695" s="42" t="s">
        <v>817</v>
      </c>
      <c r="E695" s="42" t="s">
        <v>694</v>
      </c>
      <c r="F695" s="41">
        <v>35.014449999999997</v>
      </c>
      <c r="G695" s="41">
        <v>-16.54139</v>
      </c>
    </row>
    <row r="696" spans="1:7" x14ac:dyDescent="0.25">
      <c r="A696" s="41">
        <v>695</v>
      </c>
      <c r="B696" s="42" t="s">
        <v>791</v>
      </c>
      <c r="C696" s="42" t="s">
        <v>794</v>
      </c>
      <c r="D696" s="42" t="s">
        <v>800</v>
      </c>
      <c r="E696" s="42" t="s">
        <v>695</v>
      </c>
    </row>
    <row r="697" spans="1:7" x14ac:dyDescent="0.25">
      <c r="A697" s="41">
        <v>696</v>
      </c>
      <c r="B697" s="42" t="s">
        <v>791</v>
      </c>
      <c r="C697" s="42" t="s">
        <v>794</v>
      </c>
      <c r="D697" s="42" t="s">
        <v>800</v>
      </c>
      <c r="E697" s="42" t="s">
        <v>696</v>
      </c>
      <c r="F697" s="41">
        <v>35.054720000000003</v>
      </c>
      <c r="G697" s="41">
        <v>-15.72678</v>
      </c>
    </row>
    <row r="698" spans="1:7" x14ac:dyDescent="0.25">
      <c r="A698" s="41">
        <v>697</v>
      </c>
      <c r="B698" s="42" t="s">
        <v>788</v>
      </c>
      <c r="C698" s="42" t="s">
        <v>789</v>
      </c>
      <c r="D698" s="42" t="s">
        <v>790</v>
      </c>
      <c r="E698" s="42" t="s">
        <v>697</v>
      </c>
      <c r="F698" s="41">
        <v>33.77328</v>
      </c>
      <c r="G698" s="41">
        <v>-13.97345</v>
      </c>
    </row>
    <row r="699" spans="1:7" x14ac:dyDescent="0.25">
      <c r="A699" s="41">
        <v>698</v>
      </c>
      <c r="B699" s="42" t="s">
        <v>788</v>
      </c>
      <c r="C699" s="42" t="s">
        <v>796</v>
      </c>
      <c r="D699" s="42" t="s">
        <v>812</v>
      </c>
      <c r="E699" s="42" t="s">
        <v>698</v>
      </c>
      <c r="F699" s="41">
        <v>33.671250000000001</v>
      </c>
      <c r="G699" s="41">
        <v>-13.03294</v>
      </c>
    </row>
    <row r="700" spans="1:7" x14ac:dyDescent="0.25">
      <c r="A700" s="41">
        <v>699</v>
      </c>
      <c r="B700" s="42" t="s">
        <v>802</v>
      </c>
      <c r="C700" s="42" t="s">
        <v>803</v>
      </c>
      <c r="D700" s="42" t="s">
        <v>804</v>
      </c>
      <c r="E700" s="42" t="s">
        <v>699</v>
      </c>
      <c r="F700" s="41">
        <v>34.211579999999998</v>
      </c>
      <c r="G700" s="41">
        <v>-10.41189</v>
      </c>
    </row>
    <row r="701" spans="1:7" x14ac:dyDescent="0.25">
      <c r="A701" s="41">
        <v>700</v>
      </c>
      <c r="B701" s="42" t="s">
        <v>788</v>
      </c>
      <c r="C701" s="42" t="s">
        <v>796</v>
      </c>
      <c r="D701" s="42" t="s">
        <v>797</v>
      </c>
      <c r="E701" s="42" t="s">
        <v>700</v>
      </c>
      <c r="F701" s="41">
        <v>34.296030000000002</v>
      </c>
      <c r="G701" s="41">
        <v>-12.92672</v>
      </c>
    </row>
    <row r="702" spans="1:7" x14ac:dyDescent="0.25">
      <c r="A702" s="41">
        <v>701</v>
      </c>
      <c r="B702" s="42" t="s">
        <v>788</v>
      </c>
      <c r="C702" s="42" t="s">
        <v>796</v>
      </c>
      <c r="D702" s="42" t="s">
        <v>812</v>
      </c>
      <c r="E702" s="42" t="s">
        <v>701</v>
      </c>
    </row>
    <row r="703" spans="1:7" x14ac:dyDescent="0.25">
      <c r="A703" s="41">
        <v>702</v>
      </c>
      <c r="B703" s="42" t="s">
        <v>788</v>
      </c>
      <c r="C703" s="42" t="s">
        <v>796</v>
      </c>
      <c r="D703" s="42" t="s">
        <v>812</v>
      </c>
      <c r="E703" s="42" t="s">
        <v>702</v>
      </c>
      <c r="F703" s="41">
        <v>33.795200000000001</v>
      </c>
      <c r="G703" s="41">
        <v>-12.92886</v>
      </c>
    </row>
    <row r="704" spans="1:7" x14ac:dyDescent="0.25">
      <c r="A704" s="41">
        <v>703</v>
      </c>
      <c r="B704" s="42" t="s">
        <v>788</v>
      </c>
      <c r="C704" s="42" t="s">
        <v>789</v>
      </c>
      <c r="D704" s="42" t="s">
        <v>790</v>
      </c>
      <c r="E704" s="42" t="s">
        <v>703</v>
      </c>
      <c r="F704" s="41">
        <v>33.350940000000001</v>
      </c>
      <c r="G704" s="41">
        <v>-13.984389999999999</v>
      </c>
    </row>
    <row r="705" spans="1:7" x14ac:dyDescent="0.25">
      <c r="A705" s="41">
        <v>704</v>
      </c>
      <c r="B705" s="42" t="s">
        <v>802</v>
      </c>
      <c r="C705" s="42" t="s">
        <v>803</v>
      </c>
      <c r="D705" s="42" t="s">
        <v>808</v>
      </c>
      <c r="E705" s="42" t="s">
        <v>704</v>
      </c>
      <c r="F705" s="41">
        <v>34.013809999999999</v>
      </c>
      <c r="G705" s="41">
        <v>-11.45571</v>
      </c>
    </row>
    <row r="706" spans="1:7" x14ac:dyDescent="0.25">
      <c r="A706" s="41">
        <v>705</v>
      </c>
      <c r="B706" s="42" t="s">
        <v>802</v>
      </c>
      <c r="C706" s="42" t="s">
        <v>803</v>
      </c>
      <c r="D706" s="42" t="s">
        <v>808</v>
      </c>
      <c r="E706" s="42" t="s">
        <v>705</v>
      </c>
      <c r="F706" s="41">
        <v>34.028309999999998</v>
      </c>
      <c r="G706" s="41">
        <v>-11.451560000000001</v>
      </c>
    </row>
    <row r="707" spans="1:7" x14ac:dyDescent="0.25">
      <c r="A707" s="41">
        <v>706</v>
      </c>
      <c r="B707" s="42" t="s">
        <v>791</v>
      </c>
      <c r="C707" s="42" t="s">
        <v>794</v>
      </c>
      <c r="D707" s="42" t="s">
        <v>795</v>
      </c>
      <c r="E707" s="42" t="s">
        <v>706</v>
      </c>
      <c r="F707" s="41">
        <v>35.168799999999997</v>
      </c>
      <c r="G707" s="41">
        <v>-15.801780000000001</v>
      </c>
    </row>
    <row r="708" spans="1:7" x14ac:dyDescent="0.25">
      <c r="A708" s="41">
        <v>707</v>
      </c>
      <c r="B708" s="42" t="s">
        <v>791</v>
      </c>
      <c r="C708" s="42" t="s">
        <v>792</v>
      </c>
      <c r="D708" s="42" t="s">
        <v>793</v>
      </c>
      <c r="E708" s="42" t="s">
        <v>707</v>
      </c>
      <c r="F708" s="41">
        <v>35.352640000000001</v>
      </c>
      <c r="G708" s="41">
        <v>-15.209</v>
      </c>
    </row>
    <row r="709" spans="1:7" x14ac:dyDescent="0.25">
      <c r="A709" s="41">
        <v>708</v>
      </c>
      <c r="B709" s="42" t="s">
        <v>791</v>
      </c>
      <c r="C709" s="42" t="s">
        <v>792</v>
      </c>
      <c r="D709" s="42" t="s">
        <v>801</v>
      </c>
      <c r="E709" s="42" t="s">
        <v>708</v>
      </c>
      <c r="F709" s="41">
        <v>35.293610000000001</v>
      </c>
      <c r="G709" s="41">
        <v>-14.3475</v>
      </c>
    </row>
    <row r="710" spans="1:7" x14ac:dyDescent="0.25">
      <c r="A710" s="41">
        <v>709</v>
      </c>
      <c r="B710" s="42" t="s">
        <v>791</v>
      </c>
      <c r="C710" s="42" t="s">
        <v>794</v>
      </c>
      <c r="D710" s="42" t="s">
        <v>799</v>
      </c>
      <c r="E710" s="42" t="s">
        <v>709</v>
      </c>
      <c r="F710" s="41">
        <v>35.135750000000002</v>
      </c>
      <c r="G710" s="41">
        <v>-16.217639999999999</v>
      </c>
    </row>
    <row r="711" spans="1:7" x14ac:dyDescent="0.25">
      <c r="A711" s="41">
        <v>710</v>
      </c>
      <c r="B711" s="42" t="s">
        <v>802</v>
      </c>
      <c r="C711" s="42" t="s">
        <v>803</v>
      </c>
      <c r="D711" s="42" t="s">
        <v>826</v>
      </c>
      <c r="E711" s="42" t="s">
        <v>710</v>
      </c>
      <c r="F711" s="41">
        <v>34.624189999999999</v>
      </c>
      <c r="G711" s="41">
        <v>-12.02908</v>
      </c>
    </row>
    <row r="712" spans="1:7" x14ac:dyDescent="0.25">
      <c r="A712" s="41">
        <v>711</v>
      </c>
      <c r="B712" s="42" t="s">
        <v>791</v>
      </c>
      <c r="C712" s="42" t="s">
        <v>794</v>
      </c>
      <c r="D712" s="42" t="s">
        <v>798</v>
      </c>
      <c r="E712" s="42" t="s">
        <v>711</v>
      </c>
      <c r="F712" s="41">
        <v>34.868749999999999</v>
      </c>
      <c r="G712" s="41">
        <v>-16.25656</v>
      </c>
    </row>
    <row r="713" spans="1:7" x14ac:dyDescent="0.25">
      <c r="A713" s="41">
        <v>712</v>
      </c>
      <c r="B713" s="42" t="s">
        <v>802</v>
      </c>
      <c r="C713" s="42" t="s">
        <v>803</v>
      </c>
      <c r="D713" s="42" t="s">
        <v>826</v>
      </c>
      <c r="E713" s="42" t="s">
        <v>712</v>
      </c>
      <c r="F713" s="41">
        <v>34.736420000000003</v>
      </c>
      <c r="G713" s="41">
        <v>-12.064830000000001</v>
      </c>
    </row>
    <row r="714" spans="1:7" x14ac:dyDescent="0.25">
      <c r="A714" s="41">
        <v>713</v>
      </c>
      <c r="B714" s="42" t="s">
        <v>791</v>
      </c>
      <c r="C714" s="42" t="s">
        <v>794</v>
      </c>
      <c r="D714" s="42" t="s">
        <v>800</v>
      </c>
      <c r="E714" s="42" t="s">
        <v>713</v>
      </c>
      <c r="F714" s="41">
        <v>34.950220000000002</v>
      </c>
      <c r="G714" s="41">
        <v>-15.911429999999999</v>
      </c>
    </row>
    <row r="715" spans="1:7" x14ac:dyDescent="0.25">
      <c r="A715" s="41">
        <v>714</v>
      </c>
      <c r="B715" s="42" t="s">
        <v>791</v>
      </c>
      <c r="C715" s="42" t="s">
        <v>794</v>
      </c>
      <c r="D715" s="42" t="s">
        <v>798</v>
      </c>
      <c r="E715" s="42" t="s">
        <v>714</v>
      </c>
      <c r="F715" s="41">
        <v>34.883200000000002</v>
      </c>
      <c r="G715" s="41">
        <v>-16.40314</v>
      </c>
    </row>
    <row r="716" spans="1:7" x14ac:dyDescent="0.25">
      <c r="A716" s="41">
        <v>715</v>
      </c>
      <c r="B716" s="42" t="s">
        <v>791</v>
      </c>
      <c r="C716" s="42" t="s">
        <v>792</v>
      </c>
      <c r="D716" s="42" t="s">
        <v>821</v>
      </c>
      <c r="E716" s="42" t="s">
        <v>715</v>
      </c>
      <c r="F716" s="41">
        <v>35.765419999999999</v>
      </c>
      <c r="G716" s="41">
        <v>-15.93047</v>
      </c>
    </row>
    <row r="717" spans="1:7" x14ac:dyDescent="0.25">
      <c r="A717" s="41">
        <v>716</v>
      </c>
      <c r="B717" s="42" t="s">
        <v>802</v>
      </c>
      <c r="C717" s="42" t="s">
        <v>803</v>
      </c>
      <c r="D717" s="42" t="s">
        <v>808</v>
      </c>
      <c r="E717" s="42" t="s">
        <v>716</v>
      </c>
    </row>
    <row r="718" spans="1:7" x14ac:dyDescent="0.25">
      <c r="A718" s="41">
        <v>717</v>
      </c>
      <c r="B718" s="42" t="s">
        <v>788</v>
      </c>
      <c r="C718" s="42" t="s">
        <v>789</v>
      </c>
      <c r="D718" s="42" t="s">
        <v>790</v>
      </c>
      <c r="E718" s="42" t="s">
        <v>717</v>
      </c>
      <c r="F718" s="41">
        <v>33.728490000000001</v>
      </c>
      <c r="G718" s="41">
        <v>-14.019159999999999</v>
      </c>
    </row>
    <row r="719" spans="1:7" x14ac:dyDescent="0.25">
      <c r="A719" s="41">
        <v>718</v>
      </c>
      <c r="B719" s="42" t="s">
        <v>791</v>
      </c>
      <c r="C719" s="42" t="s">
        <v>794</v>
      </c>
      <c r="D719" s="42" t="s">
        <v>818</v>
      </c>
      <c r="E719" s="42" t="s">
        <v>718</v>
      </c>
    </row>
    <row r="720" spans="1:7" x14ac:dyDescent="0.25">
      <c r="A720" s="41">
        <v>719</v>
      </c>
      <c r="B720" s="42" t="s">
        <v>788</v>
      </c>
      <c r="C720" s="42" t="s">
        <v>789</v>
      </c>
      <c r="D720" s="42" t="s">
        <v>820</v>
      </c>
      <c r="E720" s="42" t="s">
        <v>719</v>
      </c>
      <c r="F720" s="41">
        <v>33.06194</v>
      </c>
      <c r="G720" s="41">
        <v>-13.901109999999999</v>
      </c>
    </row>
    <row r="721" spans="1:7" x14ac:dyDescent="0.25">
      <c r="A721" s="41">
        <v>720</v>
      </c>
      <c r="B721" s="42" t="s">
        <v>791</v>
      </c>
      <c r="C721" s="42" t="s">
        <v>794</v>
      </c>
      <c r="D721" s="42" t="s">
        <v>817</v>
      </c>
      <c r="E721" s="42" t="s">
        <v>720</v>
      </c>
      <c r="F721" s="41">
        <v>35.270330000000001</v>
      </c>
      <c r="G721" s="41">
        <v>-16.917529999999999</v>
      </c>
    </row>
    <row r="722" spans="1:7" x14ac:dyDescent="0.25">
      <c r="A722" s="41">
        <v>721</v>
      </c>
      <c r="B722" s="42" t="s">
        <v>791</v>
      </c>
      <c r="C722" s="42" t="s">
        <v>794</v>
      </c>
      <c r="D722" s="42" t="s">
        <v>824</v>
      </c>
      <c r="E722" s="42" t="s">
        <v>721</v>
      </c>
      <c r="F722" s="41">
        <v>34.399720000000002</v>
      </c>
      <c r="G722" s="41">
        <v>-15.72583</v>
      </c>
    </row>
    <row r="723" spans="1:7" x14ac:dyDescent="0.25">
      <c r="A723" s="41">
        <v>722</v>
      </c>
      <c r="B723" s="42" t="s">
        <v>788</v>
      </c>
      <c r="C723" s="42" t="s">
        <v>796</v>
      </c>
      <c r="D723" s="42" t="s">
        <v>814</v>
      </c>
      <c r="E723" s="42" t="s">
        <v>722</v>
      </c>
      <c r="F723" s="41">
        <v>34.261249999999997</v>
      </c>
      <c r="G723" s="41">
        <v>-13.49906</v>
      </c>
    </row>
    <row r="724" spans="1:7" x14ac:dyDescent="0.25">
      <c r="A724" s="41">
        <v>723</v>
      </c>
      <c r="B724" s="42" t="s">
        <v>788</v>
      </c>
      <c r="C724" s="42" t="s">
        <v>789</v>
      </c>
      <c r="D724" s="42" t="s">
        <v>790</v>
      </c>
      <c r="E724" s="42" t="s">
        <v>723</v>
      </c>
      <c r="F724" s="41">
        <v>33.764150000000001</v>
      </c>
      <c r="G724" s="41">
        <v>-13.98495</v>
      </c>
    </row>
    <row r="725" spans="1:7" x14ac:dyDescent="0.25">
      <c r="A725" s="41">
        <v>724</v>
      </c>
      <c r="B725" s="42" t="s">
        <v>791</v>
      </c>
      <c r="C725" s="42" t="s">
        <v>794</v>
      </c>
      <c r="D725" s="42" t="s">
        <v>799</v>
      </c>
      <c r="E725" s="42" t="s">
        <v>724</v>
      </c>
      <c r="F725" s="41">
        <v>35.207160000000002</v>
      </c>
      <c r="G725" s="41">
        <v>-16.321059999999999</v>
      </c>
    </row>
    <row r="726" spans="1:7" x14ac:dyDescent="0.25">
      <c r="A726" s="41">
        <v>725</v>
      </c>
      <c r="B726" s="42" t="s">
        <v>791</v>
      </c>
      <c r="C726" s="42" t="s">
        <v>792</v>
      </c>
      <c r="D726" s="42" t="s">
        <v>810</v>
      </c>
      <c r="E726" s="42" t="s">
        <v>725</v>
      </c>
      <c r="F726" s="41">
        <v>35.433610000000002</v>
      </c>
      <c r="G726" s="41">
        <v>-16.087219999999999</v>
      </c>
    </row>
    <row r="727" spans="1:7" x14ac:dyDescent="0.25">
      <c r="A727" s="41">
        <v>726</v>
      </c>
      <c r="B727" s="42" t="s">
        <v>791</v>
      </c>
      <c r="C727" s="42" t="s">
        <v>794</v>
      </c>
      <c r="D727" s="42" t="s">
        <v>799</v>
      </c>
      <c r="E727" s="42" t="s">
        <v>726</v>
      </c>
      <c r="F727" s="41">
        <v>34.979669999999999</v>
      </c>
      <c r="G727" s="41">
        <v>-16.027830000000002</v>
      </c>
    </row>
    <row r="728" spans="1:7" x14ac:dyDescent="0.25">
      <c r="A728" s="41">
        <v>727</v>
      </c>
      <c r="B728" s="42" t="s">
        <v>791</v>
      </c>
      <c r="C728" s="42" t="s">
        <v>792</v>
      </c>
      <c r="D728" s="42" t="s">
        <v>793</v>
      </c>
      <c r="E728" s="42" t="s">
        <v>727</v>
      </c>
      <c r="F728" s="41">
        <v>35.237220000000001</v>
      </c>
      <c r="G728" s="41">
        <v>-15.484529999999999</v>
      </c>
    </row>
    <row r="729" spans="1:7" x14ac:dyDescent="0.25">
      <c r="A729" s="41">
        <v>728</v>
      </c>
      <c r="B729" s="42" t="s">
        <v>788</v>
      </c>
      <c r="C729" s="42" t="s">
        <v>796</v>
      </c>
      <c r="D729" s="42" t="s">
        <v>811</v>
      </c>
      <c r="E729" s="42" t="s">
        <v>728</v>
      </c>
      <c r="F729" s="41">
        <v>34.237389999999998</v>
      </c>
      <c r="G729" s="41">
        <v>-13.724830000000001</v>
      </c>
    </row>
    <row r="730" spans="1:7" x14ac:dyDescent="0.25">
      <c r="A730" s="41">
        <v>729</v>
      </c>
      <c r="B730" s="42" t="s">
        <v>791</v>
      </c>
      <c r="C730" s="42" t="s">
        <v>792</v>
      </c>
      <c r="D730" s="42" t="s">
        <v>810</v>
      </c>
      <c r="E730" s="42" t="s">
        <v>729</v>
      </c>
      <c r="F730" s="41">
        <v>35.361109999999996</v>
      </c>
      <c r="G730" s="41">
        <v>-15.918889999999999</v>
      </c>
    </row>
    <row r="731" spans="1:7" x14ac:dyDescent="0.25">
      <c r="A731" s="41">
        <v>730</v>
      </c>
      <c r="B731" s="42" t="s">
        <v>791</v>
      </c>
      <c r="C731" s="42" t="s">
        <v>794</v>
      </c>
      <c r="D731" s="42" t="s">
        <v>795</v>
      </c>
      <c r="E731" s="42" t="s">
        <v>730</v>
      </c>
      <c r="F731" s="41">
        <v>35.248779999999996</v>
      </c>
      <c r="G731" s="41">
        <v>-15.76559</v>
      </c>
    </row>
    <row r="732" spans="1:7" x14ac:dyDescent="0.25">
      <c r="A732" s="41">
        <v>731</v>
      </c>
      <c r="B732" s="42" t="s">
        <v>802</v>
      </c>
      <c r="C732" s="42" t="s">
        <v>803</v>
      </c>
      <c r="D732" s="42" t="s">
        <v>808</v>
      </c>
      <c r="E732" s="42" t="s">
        <v>731</v>
      </c>
      <c r="F732" s="41">
        <v>33.57611</v>
      </c>
      <c r="G732" s="41">
        <v>-11.17647</v>
      </c>
    </row>
    <row r="733" spans="1:7" x14ac:dyDescent="0.25">
      <c r="A733" s="41">
        <v>732</v>
      </c>
      <c r="B733" s="42" t="s">
        <v>791</v>
      </c>
      <c r="C733" s="42" t="s">
        <v>794</v>
      </c>
      <c r="D733" s="42" t="s">
        <v>799</v>
      </c>
      <c r="E733" s="42" t="s">
        <v>732</v>
      </c>
      <c r="F733" s="41">
        <v>35.06532</v>
      </c>
      <c r="G733" s="41">
        <v>-16.000959999999999</v>
      </c>
    </row>
    <row r="734" spans="1:7" x14ac:dyDescent="0.25">
      <c r="A734" s="41">
        <v>733</v>
      </c>
      <c r="B734" s="42" t="s">
        <v>791</v>
      </c>
      <c r="C734" s="42" t="s">
        <v>794</v>
      </c>
      <c r="D734" s="42" t="s">
        <v>799</v>
      </c>
      <c r="E734" s="42" t="s">
        <v>733</v>
      </c>
      <c r="F734" s="41">
        <v>35.152189999999997</v>
      </c>
      <c r="G734" s="41">
        <v>-16.07019</v>
      </c>
    </row>
    <row r="735" spans="1:7" x14ac:dyDescent="0.25">
      <c r="A735" s="41">
        <v>734</v>
      </c>
      <c r="B735" s="42" t="s">
        <v>791</v>
      </c>
      <c r="C735" s="42" t="s">
        <v>794</v>
      </c>
      <c r="D735" s="42" t="s">
        <v>817</v>
      </c>
      <c r="E735" s="42" t="s">
        <v>734</v>
      </c>
      <c r="F735" s="41">
        <v>35.17154</v>
      </c>
      <c r="G735" s="41">
        <v>-16.41919</v>
      </c>
    </row>
    <row r="736" spans="1:7" x14ac:dyDescent="0.25">
      <c r="A736" s="41">
        <v>735</v>
      </c>
      <c r="B736" s="42" t="s">
        <v>788</v>
      </c>
      <c r="C736" s="42" t="s">
        <v>789</v>
      </c>
      <c r="D736" s="42" t="s">
        <v>806</v>
      </c>
      <c r="E736" s="42" t="s">
        <v>735</v>
      </c>
      <c r="F736" s="41">
        <v>34.162950000000002</v>
      </c>
      <c r="G736" s="41">
        <v>-14.29613</v>
      </c>
    </row>
    <row r="737" spans="1:7" x14ac:dyDescent="0.25">
      <c r="A737" s="41">
        <v>736</v>
      </c>
      <c r="B737" s="42" t="s">
        <v>791</v>
      </c>
      <c r="C737" s="42" t="s">
        <v>794</v>
      </c>
      <c r="D737" s="42" t="s">
        <v>817</v>
      </c>
      <c r="E737" s="42" t="s">
        <v>736</v>
      </c>
      <c r="F737" s="41">
        <v>35.171750000000003</v>
      </c>
      <c r="G737" s="41">
        <v>-16.419170000000001</v>
      </c>
    </row>
    <row r="738" spans="1:7" x14ac:dyDescent="0.25">
      <c r="A738" s="41">
        <v>737</v>
      </c>
      <c r="B738" s="42" t="s">
        <v>788</v>
      </c>
      <c r="C738" s="42" t="s">
        <v>789</v>
      </c>
      <c r="D738" s="42" t="s">
        <v>807</v>
      </c>
      <c r="E738" s="42" t="s">
        <v>737</v>
      </c>
      <c r="F738" s="41">
        <v>34.61092</v>
      </c>
      <c r="G738" s="41">
        <v>-15.173920000000001</v>
      </c>
    </row>
    <row r="739" spans="1:7" x14ac:dyDescent="0.25">
      <c r="A739" s="41">
        <v>738</v>
      </c>
      <c r="B739" s="42" t="s">
        <v>788</v>
      </c>
      <c r="C739" s="42" t="s">
        <v>789</v>
      </c>
      <c r="D739" s="42" t="s">
        <v>806</v>
      </c>
      <c r="E739" s="42" t="s">
        <v>738</v>
      </c>
      <c r="F739" s="41">
        <v>34.16122</v>
      </c>
      <c r="G739" s="41">
        <v>-14.14775</v>
      </c>
    </row>
    <row r="740" spans="1:7" x14ac:dyDescent="0.25">
      <c r="A740" s="41">
        <v>739</v>
      </c>
      <c r="B740" s="42" t="s">
        <v>791</v>
      </c>
      <c r="C740" s="42" t="s">
        <v>794</v>
      </c>
      <c r="D740" s="42" t="s">
        <v>824</v>
      </c>
      <c r="E740" s="42" t="s">
        <v>739</v>
      </c>
      <c r="F740" s="41">
        <v>34.523060000000001</v>
      </c>
      <c r="G740" s="41">
        <v>-15.74972</v>
      </c>
    </row>
    <row r="741" spans="1:7" x14ac:dyDescent="0.25">
      <c r="A741" s="41">
        <v>740</v>
      </c>
      <c r="B741" s="42" t="s">
        <v>788</v>
      </c>
      <c r="C741" s="42" t="s">
        <v>789</v>
      </c>
      <c r="D741" s="42" t="s">
        <v>790</v>
      </c>
      <c r="E741" s="42" t="s">
        <v>740</v>
      </c>
      <c r="F741" s="41">
        <v>33.601550000000003</v>
      </c>
      <c r="G741" s="41">
        <v>-13.82592</v>
      </c>
    </row>
    <row r="742" spans="1:7" x14ac:dyDescent="0.25">
      <c r="A742" s="41">
        <v>741</v>
      </c>
      <c r="B742" s="42" t="s">
        <v>791</v>
      </c>
      <c r="C742" s="42" t="s">
        <v>792</v>
      </c>
      <c r="D742" s="42" t="s">
        <v>805</v>
      </c>
      <c r="E742" s="42" t="s">
        <v>741</v>
      </c>
      <c r="F742" s="41">
        <v>35.176670000000001</v>
      </c>
      <c r="G742" s="41">
        <v>-14.861969999999999</v>
      </c>
    </row>
    <row r="743" spans="1:7" x14ac:dyDescent="0.25">
      <c r="A743" s="41">
        <v>742</v>
      </c>
      <c r="B743" s="42" t="s">
        <v>788</v>
      </c>
      <c r="C743" s="42" t="s">
        <v>789</v>
      </c>
      <c r="D743" s="42" t="s">
        <v>790</v>
      </c>
      <c r="E743" s="42" t="s">
        <v>742</v>
      </c>
      <c r="F743" s="41">
        <v>35.490310000000001</v>
      </c>
      <c r="G743" s="41">
        <v>-14.99987</v>
      </c>
    </row>
    <row r="744" spans="1:7" x14ac:dyDescent="0.25">
      <c r="A744" s="41">
        <v>743</v>
      </c>
      <c r="B744" s="42" t="s">
        <v>791</v>
      </c>
      <c r="C744" s="42" t="s">
        <v>794</v>
      </c>
      <c r="D744" s="42" t="s">
        <v>800</v>
      </c>
      <c r="E744" s="42" t="s">
        <v>743</v>
      </c>
    </row>
    <row r="745" spans="1:7" x14ac:dyDescent="0.25">
      <c r="A745" s="41">
        <v>744</v>
      </c>
      <c r="B745" s="42" t="s">
        <v>802</v>
      </c>
      <c r="C745" s="42" t="s">
        <v>803</v>
      </c>
      <c r="D745" s="42" t="s">
        <v>813</v>
      </c>
      <c r="E745" s="42" t="s">
        <v>744</v>
      </c>
      <c r="F745" s="41">
        <v>34.20778</v>
      </c>
      <c r="G745" s="41">
        <v>-11.23639</v>
      </c>
    </row>
    <row r="746" spans="1:7" x14ac:dyDescent="0.25">
      <c r="A746" s="41">
        <v>745</v>
      </c>
      <c r="B746" s="42" t="s">
        <v>791</v>
      </c>
      <c r="C746" s="42" t="s">
        <v>792</v>
      </c>
      <c r="D746" s="42" t="s">
        <v>805</v>
      </c>
      <c r="E746" s="42" t="s">
        <v>745</v>
      </c>
      <c r="F746" s="41">
        <v>35.064329999999998</v>
      </c>
      <c r="G746" s="41">
        <v>-15.177530000000001</v>
      </c>
    </row>
    <row r="747" spans="1:7" x14ac:dyDescent="0.25">
      <c r="A747" s="41">
        <v>746</v>
      </c>
      <c r="B747" s="42" t="s">
        <v>791</v>
      </c>
      <c r="C747" s="42" t="s">
        <v>792</v>
      </c>
      <c r="D747" s="42" t="s">
        <v>805</v>
      </c>
      <c r="E747" s="42" t="s">
        <v>746</v>
      </c>
      <c r="F747" s="41">
        <v>35.07</v>
      </c>
      <c r="G747" s="41">
        <v>-15.168469999999999</v>
      </c>
    </row>
    <row r="748" spans="1:7" x14ac:dyDescent="0.25">
      <c r="A748" s="41">
        <v>747</v>
      </c>
      <c r="B748" s="42" t="s">
        <v>802</v>
      </c>
      <c r="C748" s="42" t="s">
        <v>803</v>
      </c>
      <c r="D748" s="42" t="s">
        <v>808</v>
      </c>
      <c r="E748" s="42" t="s">
        <v>747</v>
      </c>
      <c r="F748" s="41">
        <v>33.486170000000001</v>
      </c>
      <c r="G748" s="41">
        <v>-12.234360000000001</v>
      </c>
    </row>
    <row r="749" spans="1:7" x14ac:dyDescent="0.25">
      <c r="A749" s="41">
        <v>748</v>
      </c>
      <c r="B749" s="42" t="s">
        <v>802</v>
      </c>
      <c r="C749" s="42" t="s">
        <v>803</v>
      </c>
      <c r="D749" s="42" t="s">
        <v>816</v>
      </c>
      <c r="E749" s="42" t="s">
        <v>748</v>
      </c>
      <c r="F749" s="41">
        <v>33.563330000000001</v>
      </c>
      <c r="G749" s="41">
        <v>-10.112780000000001</v>
      </c>
    </row>
    <row r="750" spans="1:7" x14ac:dyDescent="0.25">
      <c r="A750" s="41">
        <v>749</v>
      </c>
      <c r="B750" s="42" t="s">
        <v>802</v>
      </c>
      <c r="C750" s="42" t="s">
        <v>803</v>
      </c>
      <c r="D750" s="42" t="s">
        <v>808</v>
      </c>
      <c r="E750" s="42" t="s">
        <v>749</v>
      </c>
    </row>
    <row r="751" spans="1:7" x14ac:dyDescent="0.25">
      <c r="A751" s="41">
        <v>750</v>
      </c>
      <c r="B751" s="42" t="s">
        <v>802</v>
      </c>
      <c r="C751" s="42" t="s">
        <v>803</v>
      </c>
      <c r="D751" s="42" t="s">
        <v>804</v>
      </c>
      <c r="E751" s="42" t="s">
        <v>750</v>
      </c>
      <c r="F751" s="41">
        <v>33.613889999999998</v>
      </c>
      <c r="G751" s="41">
        <v>-9.8930559999999996</v>
      </c>
    </row>
    <row r="752" spans="1:7" x14ac:dyDescent="0.25">
      <c r="A752" s="41">
        <v>751</v>
      </c>
      <c r="B752" s="42" t="s">
        <v>788</v>
      </c>
      <c r="C752" s="42" t="s">
        <v>796</v>
      </c>
      <c r="D752" s="42" t="s">
        <v>812</v>
      </c>
      <c r="E752" s="42" t="s">
        <v>751</v>
      </c>
      <c r="F752" s="41">
        <v>33.686970000000002</v>
      </c>
      <c r="G752" s="41">
        <v>-12.99122</v>
      </c>
    </row>
    <row r="753" spans="1:7" x14ac:dyDescent="0.25">
      <c r="A753" s="41">
        <v>752</v>
      </c>
      <c r="B753" s="42" t="s">
        <v>788</v>
      </c>
      <c r="C753" s="42" t="s">
        <v>796</v>
      </c>
      <c r="D753" s="42" t="s">
        <v>797</v>
      </c>
      <c r="E753" s="42" t="s">
        <v>752</v>
      </c>
      <c r="F753" s="41">
        <v>34.283380000000001</v>
      </c>
      <c r="G753" s="41">
        <v>-12.91536</v>
      </c>
    </row>
    <row r="754" spans="1:7" x14ac:dyDescent="0.25">
      <c r="A754" s="41">
        <v>753</v>
      </c>
      <c r="B754" s="42" t="s">
        <v>788</v>
      </c>
      <c r="C754" s="42" t="s">
        <v>796</v>
      </c>
      <c r="D754" s="42" t="s">
        <v>812</v>
      </c>
      <c r="E754" s="42" t="s">
        <v>753</v>
      </c>
      <c r="F754" s="41">
        <v>33.481110000000001</v>
      </c>
      <c r="G754" s="41">
        <v>-13.04044</v>
      </c>
    </row>
    <row r="755" spans="1:7" x14ac:dyDescent="0.25">
      <c r="A755" s="41">
        <v>754</v>
      </c>
      <c r="B755" s="42" t="s">
        <v>791</v>
      </c>
      <c r="C755" s="42" t="s">
        <v>794</v>
      </c>
      <c r="D755" s="42" t="s">
        <v>818</v>
      </c>
      <c r="E755" s="42" t="s">
        <v>754</v>
      </c>
      <c r="F755" s="41">
        <v>34.825000000000003</v>
      </c>
      <c r="G755" s="41">
        <v>-15.523</v>
      </c>
    </row>
    <row r="756" spans="1:7" x14ac:dyDescent="0.25">
      <c r="A756" s="41">
        <v>755</v>
      </c>
      <c r="B756" s="42" t="s">
        <v>791</v>
      </c>
      <c r="C756" s="42" t="s">
        <v>792</v>
      </c>
      <c r="D756" s="42" t="s">
        <v>793</v>
      </c>
      <c r="E756" s="42" t="s">
        <v>755</v>
      </c>
      <c r="F756" s="41">
        <v>35.301299999999998</v>
      </c>
      <c r="G756" s="41">
        <v>-15.3805</v>
      </c>
    </row>
    <row r="757" spans="1:7" x14ac:dyDescent="0.25">
      <c r="A757" s="41">
        <v>756</v>
      </c>
      <c r="B757" s="42" t="s">
        <v>791</v>
      </c>
      <c r="C757" s="42" t="s">
        <v>794</v>
      </c>
      <c r="D757" s="42" t="s">
        <v>800</v>
      </c>
      <c r="E757" s="42" t="s">
        <v>756</v>
      </c>
      <c r="F757" s="41">
        <v>34.998220000000003</v>
      </c>
      <c r="G757" s="41">
        <v>-15.81803</v>
      </c>
    </row>
    <row r="758" spans="1:7" x14ac:dyDescent="0.25">
      <c r="A758" s="41">
        <v>757</v>
      </c>
      <c r="B758" s="42" t="s">
        <v>791</v>
      </c>
      <c r="C758" s="42" t="s">
        <v>794</v>
      </c>
      <c r="D758" s="42" t="s">
        <v>799</v>
      </c>
      <c r="E758" s="42" t="s">
        <v>757</v>
      </c>
      <c r="F758" s="41">
        <v>35.199779999999997</v>
      </c>
      <c r="G758" s="41">
        <v>-16.237690000000001</v>
      </c>
    </row>
    <row r="759" spans="1:7" x14ac:dyDescent="0.25">
      <c r="A759" s="41">
        <v>758</v>
      </c>
      <c r="B759" s="42" t="s">
        <v>791</v>
      </c>
      <c r="C759" s="42" t="s">
        <v>792</v>
      </c>
      <c r="D759" s="42" t="s">
        <v>793</v>
      </c>
      <c r="E759" s="42" t="s">
        <v>758</v>
      </c>
      <c r="F759" s="41">
        <v>35.312860000000001</v>
      </c>
      <c r="G759" s="41">
        <v>-15.399139999999999</v>
      </c>
    </row>
    <row r="760" spans="1:7" x14ac:dyDescent="0.25">
      <c r="A760" s="41">
        <v>759</v>
      </c>
      <c r="B760" s="42" t="s">
        <v>791</v>
      </c>
      <c r="C760" s="42" t="s">
        <v>792</v>
      </c>
      <c r="D760" s="42" t="s">
        <v>793</v>
      </c>
      <c r="E760" s="42" t="s">
        <v>759</v>
      </c>
      <c r="F760" s="41">
        <v>35.324170000000002</v>
      </c>
      <c r="G760" s="41">
        <v>-15.395060000000001</v>
      </c>
    </row>
    <row r="761" spans="1:7" x14ac:dyDescent="0.25">
      <c r="A761" s="41">
        <v>760</v>
      </c>
      <c r="B761" s="42" t="s">
        <v>791</v>
      </c>
      <c r="C761" s="42" t="s">
        <v>792</v>
      </c>
      <c r="D761" s="42" t="s">
        <v>793</v>
      </c>
      <c r="E761" s="42" t="s">
        <v>760</v>
      </c>
      <c r="F761" s="41">
        <v>35.304670000000002</v>
      </c>
      <c r="G761" s="41">
        <v>-15.39889</v>
      </c>
    </row>
  </sheetData>
  <sheetProtection sheet="1" objects="1" scenarios="1"/>
  <autoFilter ref="A1:G76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1"/>
  <sheetViews>
    <sheetView zoomScale="120" zoomScaleNormal="120" workbookViewId="0">
      <selection activeCell="H9" sqref="H9:I9"/>
    </sheetView>
  </sheetViews>
  <sheetFormatPr defaultColWidth="14.42578125" defaultRowHeight="15.75" customHeight="1" x14ac:dyDescent="0.25"/>
  <cols>
    <col min="1" max="1" width="24.140625" style="1" customWidth="1"/>
    <col min="2" max="2" width="12.5703125" style="1" bestFit="1" customWidth="1"/>
    <col min="3" max="3" width="9" style="1" bestFit="1" customWidth="1"/>
    <col min="4" max="4" width="7.5703125" style="1" bestFit="1" customWidth="1"/>
    <col min="5" max="5" width="13.7109375" style="1" bestFit="1" customWidth="1"/>
    <col min="6" max="6" width="13.5703125" style="1" bestFit="1" customWidth="1"/>
    <col min="7" max="7" width="9.140625" style="1" bestFit="1" customWidth="1"/>
    <col min="8" max="8" width="7.5703125" style="1" customWidth="1"/>
    <col min="9" max="9" width="9.42578125" style="1" bestFit="1" customWidth="1"/>
    <col min="10" max="10" width="6.5703125" style="1" bestFit="1" customWidth="1"/>
    <col min="11" max="11" width="14.42578125" style="1" bestFit="1" customWidth="1"/>
    <col min="12" max="12" width="11.42578125" style="1" customWidth="1"/>
    <col min="13" max="13" width="14.140625" style="1" customWidth="1"/>
    <col min="14" max="14" width="17.28515625" style="1" customWidth="1"/>
    <col min="15" max="16384" width="14.42578125" style="1"/>
  </cols>
  <sheetData>
    <row r="1" spans="1:11" ht="15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24" t="s">
        <v>840</v>
      </c>
      <c r="B2" s="4">
        <v>8192</v>
      </c>
      <c r="C2" s="2"/>
      <c r="D2" s="2"/>
      <c r="E2" s="2"/>
      <c r="F2" s="2"/>
      <c r="G2" s="2"/>
      <c r="H2" s="2"/>
      <c r="I2" s="2"/>
      <c r="J2" s="2"/>
      <c r="K2" s="2"/>
    </row>
    <row r="3" spans="1:11" ht="15" x14ac:dyDescent="0.25">
      <c r="A3" s="5"/>
      <c r="B3" s="6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62" t="s">
        <v>838</v>
      </c>
      <c r="B4" s="62" t="s">
        <v>761</v>
      </c>
      <c r="C4" s="2"/>
      <c r="D4" s="59" t="s">
        <v>845</v>
      </c>
      <c r="E4" s="60"/>
      <c r="F4" s="61"/>
      <c r="H4" s="63" t="s">
        <v>846</v>
      </c>
      <c r="I4" s="63"/>
      <c r="J4" s="2"/>
      <c r="K4" s="2"/>
    </row>
    <row r="5" spans="1:11" ht="15" x14ac:dyDescent="0.25">
      <c r="A5" s="62"/>
      <c r="B5" s="62"/>
      <c r="D5" s="25" t="s">
        <v>762</v>
      </c>
      <c r="E5" s="26" t="s">
        <v>763</v>
      </c>
      <c r="F5" s="26" t="s">
        <v>764</v>
      </c>
      <c r="H5" s="63"/>
      <c r="I5" s="63"/>
    </row>
    <row r="6" spans="1:11" ht="15" x14ac:dyDescent="0.25">
      <c r="A6" s="44" t="s">
        <v>765</v>
      </c>
      <c r="B6" s="45">
        <v>150</v>
      </c>
      <c r="D6" s="11">
        <v>1</v>
      </c>
      <c r="E6" s="12" t="s">
        <v>376</v>
      </c>
      <c r="F6" s="11">
        <v>0.6</v>
      </c>
      <c r="G6" s="13"/>
      <c r="H6" s="51">
        <f>(F6*1024)/5284</f>
        <v>0.11627554882664648</v>
      </c>
      <c r="I6" s="51"/>
    </row>
    <row r="7" spans="1:11" ht="15" x14ac:dyDescent="0.25">
      <c r="A7" s="44" t="s">
        <v>839</v>
      </c>
      <c r="B7" s="46" t="s">
        <v>766</v>
      </c>
      <c r="D7" s="11">
        <v>2</v>
      </c>
      <c r="E7" s="12" t="s">
        <v>767</v>
      </c>
      <c r="F7" s="11">
        <v>16</v>
      </c>
      <c r="G7" s="13"/>
      <c r="H7" s="51">
        <f>(F7*1024)/33430</f>
        <v>0.49009871373018249</v>
      </c>
      <c r="I7" s="51"/>
    </row>
    <row r="8" spans="1:11" ht="15" x14ac:dyDescent="0.25">
      <c r="A8" s="44" t="s">
        <v>768</v>
      </c>
      <c r="B8" s="46" t="s">
        <v>766</v>
      </c>
      <c r="D8" s="11">
        <v>3</v>
      </c>
      <c r="E8" s="12" t="s">
        <v>769</v>
      </c>
      <c r="F8" s="11">
        <v>1.1399999999999999</v>
      </c>
      <c r="G8" s="13"/>
      <c r="H8" s="51">
        <f>(F8*1024)/3468</f>
        <v>0.33660899653979237</v>
      </c>
      <c r="I8" s="51"/>
    </row>
    <row r="9" spans="1:11" ht="15" x14ac:dyDescent="0.25">
      <c r="A9" s="2"/>
      <c r="B9" s="2"/>
      <c r="D9" s="11">
        <v>4</v>
      </c>
      <c r="E9" s="12" t="s">
        <v>770</v>
      </c>
      <c r="F9" s="11">
        <v>7.16</v>
      </c>
      <c r="G9" s="13"/>
      <c r="H9" s="51">
        <f>(F9*1024)/14728</f>
        <v>0.49781640412819123</v>
      </c>
      <c r="I9" s="51"/>
    </row>
    <row r="10" spans="1:11" ht="15" x14ac:dyDescent="0.25">
      <c r="A10" s="2"/>
      <c r="B10" s="2"/>
      <c r="D10" s="11">
        <v>5</v>
      </c>
      <c r="E10" s="7" t="s">
        <v>3</v>
      </c>
      <c r="F10" s="9">
        <v>3.08</v>
      </c>
      <c r="G10" s="13"/>
      <c r="H10" s="51">
        <f>(F10*1024)/10290</f>
        <v>0.30650340136054421</v>
      </c>
      <c r="I10" s="51"/>
    </row>
    <row r="11" spans="1:11" ht="15" x14ac:dyDescent="0.25">
      <c r="A11" s="48" t="s">
        <v>836</v>
      </c>
      <c r="B11" s="49"/>
      <c r="D11" s="11">
        <v>6</v>
      </c>
      <c r="E11" s="7" t="s">
        <v>22</v>
      </c>
      <c r="F11" s="9">
        <v>2.94</v>
      </c>
      <c r="G11" s="13"/>
      <c r="H11" s="51">
        <f>(F11*1024)/4489</f>
        <v>0.67065270661617282</v>
      </c>
      <c r="I11" s="51"/>
    </row>
    <row r="12" spans="1:11" ht="15" x14ac:dyDescent="0.25">
      <c r="A12" s="49"/>
      <c r="B12" s="49"/>
      <c r="C12" s="2"/>
      <c r="D12" s="11">
        <v>7</v>
      </c>
      <c r="E12" s="7" t="s">
        <v>771</v>
      </c>
      <c r="F12" s="9">
        <v>2.02</v>
      </c>
      <c r="G12" s="2"/>
      <c r="H12" s="51">
        <f>(F12*1024)/6008</f>
        <v>0.34428761651131823</v>
      </c>
      <c r="I12" s="51"/>
      <c r="J12" s="2"/>
      <c r="K12" s="2"/>
    </row>
    <row r="13" spans="1:11" ht="15" x14ac:dyDescent="0.25">
      <c r="A13" s="34" t="s">
        <v>772</v>
      </c>
      <c r="B13" s="35" t="s">
        <v>837</v>
      </c>
      <c r="C13" s="2"/>
      <c r="D13" s="11">
        <v>8</v>
      </c>
      <c r="E13" s="12" t="s">
        <v>773</v>
      </c>
      <c r="F13" s="11">
        <v>1.05</v>
      </c>
      <c r="G13" s="2"/>
      <c r="H13" s="51">
        <f>(F13*1024)/5713</f>
        <v>0.18820234552774376</v>
      </c>
      <c r="I13" s="51"/>
      <c r="J13" s="2"/>
      <c r="K13" s="2"/>
    </row>
    <row r="14" spans="1:11" ht="15" x14ac:dyDescent="0.25">
      <c r="A14" s="34" t="s">
        <v>774</v>
      </c>
      <c r="B14" s="35" t="s">
        <v>837</v>
      </c>
      <c r="C14" s="2"/>
      <c r="D14" s="11">
        <v>9</v>
      </c>
      <c r="E14" s="7" t="s">
        <v>775</v>
      </c>
      <c r="F14" s="4">
        <v>1.02</v>
      </c>
      <c r="G14" s="2"/>
      <c r="H14" s="51">
        <f>(F14*1024)/4093</f>
        <v>0.25518690447104814</v>
      </c>
      <c r="I14" s="51"/>
      <c r="J14" s="2"/>
      <c r="K14" s="2"/>
    </row>
    <row r="15" spans="1:11" ht="15" x14ac:dyDescent="0.25">
      <c r="A15" s="34" t="s">
        <v>776</v>
      </c>
      <c r="B15" s="35" t="s">
        <v>837</v>
      </c>
      <c r="D15" s="53" t="s">
        <v>777</v>
      </c>
      <c r="E15" s="54"/>
      <c r="F15" s="55"/>
      <c r="G15" s="14"/>
      <c r="H15" s="50">
        <f>AVERAGE(H6:H14)</f>
        <v>0.35618140419018213</v>
      </c>
      <c r="I15" s="50"/>
    </row>
    <row r="16" spans="1:11" ht="15" x14ac:dyDescent="0.25">
      <c r="B16" s="13"/>
    </row>
    <row r="17" spans="1:30" s="23" customFormat="1" ht="18.75" x14ac:dyDescent="0.25">
      <c r="A17" s="56" t="s">
        <v>835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</row>
    <row r="18" spans="1:30" s="3" customFormat="1" ht="25.5" x14ac:dyDescent="0.25">
      <c r="A18" s="27" t="s">
        <v>778</v>
      </c>
      <c r="B18" s="27" t="s">
        <v>779</v>
      </c>
      <c r="C18" s="27" t="s">
        <v>854</v>
      </c>
      <c r="D18" s="27" t="s">
        <v>853</v>
      </c>
      <c r="E18" s="27" t="s">
        <v>843</v>
      </c>
      <c r="F18" s="27" t="s">
        <v>780</v>
      </c>
      <c r="G18" s="27" t="s">
        <v>842</v>
      </c>
      <c r="H18" s="27" t="s">
        <v>852</v>
      </c>
      <c r="I18" s="27" t="s">
        <v>844</v>
      </c>
      <c r="J18" s="27" t="s">
        <v>781</v>
      </c>
      <c r="K18" s="27" t="s">
        <v>841</v>
      </c>
      <c r="L18" s="27" t="s">
        <v>782</v>
      </c>
      <c r="M18" s="27" t="s">
        <v>847</v>
      </c>
      <c r="N18" s="27" t="s">
        <v>783</v>
      </c>
      <c r="O18" s="8"/>
    </row>
    <row r="19" spans="1:30" s="33" customFormat="1" ht="12.75" x14ac:dyDescent="0.25">
      <c r="A19" s="28" t="s">
        <v>784</v>
      </c>
      <c r="B19" s="28"/>
      <c r="C19" s="29">
        <f>0.0004*6</f>
        <v>2.4000000000000002E-3</v>
      </c>
      <c r="D19" s="28">
        <v>1</v>
      </c>
      <c r="E19" s="28">
        <v>30</v>
      </c>
      <c r="F19" s="28"/>
      <c r="G19" s="28"/>
      <c r="H19" s="28">
        <v>193</v>
      </c>
      <c r="I19" s="28">
        <v>1024</v>
      </c>
      <c r="J19" s="30">
        <v>0.2</v>
      </c>
      <c r="K19" s="28"/>
      <c r="L19" s="30">
        <f>($H$15*4)+($H$15*0.1)</f>
        <v>1.4603437571797466</v>
      </c>
      <c r="M19" s="30">
        <v>0.1</v>
      </c>
      <c r="N19" s="28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15" x14ac:dyDescent="0.25">
      <c r="A20" s="10" t="s">
        <v>785</v>
      </c>
      <c r="B20" s="18">
        <v>3000</v>
      </c>
      <c r="C20" s="16">
        <f t="shared" ref="C20:C22" si="0">$C$19</f>
        <v>2.4000000000000002E-3</v>
      </c>
      <c r="D20" s="17">
        <f t="shared" ref="D20:D22" si="1">$D$19</f>
        <v>1</v>
      </c>
      <c r="E20" s="17">
        <f t="shared" ref="E20:E22" si="2">$E$19</f>
        <v>30</v>
      </c>
      <c r="F20" s="15">
        <f t="shared" ref="F20:F22" si="3">((B20*C20*D20*E20)/E20)</f>
        <v>7.2000000000000011</v>
      </c>
      <c r="G20" s="15">
        <f t="shared" ref="G20:G22" si="4">(F20/E20)</f>
        <v>0.24000000000000005</v>
      </c>
      <c r="H20" s="17">
        <f t="shared" ref="H20:H22" si="5">$H$19</f>
        <v>193</v>
      </c>
      <c r="I20" s="19">
        <f t="shared" ref="I20:I22" si="6">(B20*$C$19*$H$19)</f>
        <v>1389.6000000000001</v>
      </c>
      <c r="J20" s="15">
        <f t="shared" ref="J20:J22" si="7">$C$19*(B20*$J$19)*$H$19</f>
        <v>277.92</v>
      </c>
      <c r="K20" s="15">
        <f t="shared" ref="K20:K22" si="8">F20</f>
        <v>7.2000000000000011</v>
      </c>
      <c r="L20" s="19">
        <f t="shared" ref="L20:L22" si="9">B20*$L$19</f>
        <v>4381.0312715392402</v>
      </c>
      <c r="M20" s="15">
        <f t="shared" ref="M20:M22" si="10">(K20+L20)*$M$19</f>
        <v>438.82312715392402</v>
      </c>
      <c r="N20" s="20">
        <f t="shared" ref="N20:N22" si="11">(SUM(I20,J20,K20,L20,M20))/$I$19</f>
        <v>6.3423578112237937</v>
      </c>
      <c r="O20" s="21"/>
    </row>
    <row r="21" spans="1:30" ht="15" x14ac:dyDescent="0.25">
      <c r="A21" s="10" t="s">
        <v>786</v>
      </c>
      <c r="B21" s="18">
        <v>2000</v>
      </c>
      <c r="C21" s="16">
        <f t="shared" si="0"/>
        <v>2.4000000000000002E-3</v>
      </c>
      <c r="D21" s="17">
        <f t="shared" si="1"/>
        <v>1</v>
      </c>
      <c r="E21" s="17">
        <f t="shared" si="2"/>
        <v>30</v>
      </c>
      <c r="F21" s="15">
        <f t="shared" si="3"/>
        <v>4.8000000000000007</v>
      </c>
      <c r="G21" s="15">
        <f t="shared" si="4"/>
        <v>0.16000000000000003</v>
      </c>
      <c r="H21" s="17">
        <f t="shared" si="5"/>
        <v>193</v>
      </c>
      <c r="I21" s="19">
        <f t="shared" si="6"/>
        <v>926.40000000000009</v>
      </c>
      <c r="J21" s="15">
        <f t="shared" si="7"/>
        <v>185.28</v>
      </c>
      <c r="K21" s="15">
        <f t="shared" si="8"/>
        <v>4.8000000000000007</v>
      </c>
      <c r="L21" s="19">
        <f t="shared" si="9"/>
        <v>2920.6875143594934</v>
      </c>
      <c r="M21" s="15">
        <f t="shared" si="10"/>
        <v>292.54875143594938</v>
      </c>
      <c r="N21" s="20">
        <f t="shared" si="11"/>
        <v>4.2282385408158625</v>
      </c>
      <c r="O21" s="21"/>
    </row>
    <row r="22" spans="1:30" ht="15" x14ac:dyDescent="0.25">
      <c r="A22" s="10" t="s">
        <v>787</v>
      </c>
      <c r="B22" s="18">
        <v>1000</v>
      </c>
      <c r="C22" s="16">
        <f t="shared" si="0"/>
        <v>2.4000000000000002E-3</v>
      </c>
      <c r="D22" s="17">
        <f t="shared" si="1"/>
        <v>1</v>
      </c>
      <c r="E22" s="17">
        <f t="shared" si="2"/>
        <v>30</v>
      </c>
      <c r="F22" s="15">
        <f t="shared" si="3"/>
        <v>2.4000000000000004</v>
      </c>
      <c r="G22" s="15">
        <f t="shared" si="4"/>
        <v>8.0000000000000016E-2</v>
      </c>
      <c r="H22" s="17">
        <f t="shared" si="5"/>
        <v>193</v>
      </c>
      <c r="I22" s="19">
        <f t="shared" si="6"/>
        <v>463.20000000000005</v>
      </c>
      <c r="J22" s="15">
        <f t="shared" si="7"/>
        <v>92.64</v>
      </c>
      <c r="K22" s="15">
        <f t="shared" si="8"/>
        <v>2.4000000000000004</v>
      </c>
      <c r="L22" s="19">
        <f t="shared" si="9"/>
        <v>1460.3437571797467</v>
      </c>
      <c r="M22" s="15">
        <f t="shared" si="10"/>
        <v>146.27437571797469</v>
      </c>
      <c r="N22" s="20">
        <f t="shared" si="11"/>
        <v>2.1141192704079312</v>
      </c>
      <c r="O22" s="21"/>
    </row>
    <row r="23" spans="1:30" ht="15" x14ac:dyDescent="0.25">
      <c r="B23" s="13"/>
      <c r="C23" s="22"/>
    </row>
    <row r="24" spans="1:30" s="38" customFormat="1" ht="18.75" x14ac:dyDescent="0.25">
      <c r="A24" s="36" t="s">
        <v>834</v>
      </c>
      <c r="B24" s="37"/>
      <c r="G24" s="39"/>
    </row>
    <row r="25" spans="1:30" s="32" customFormat="1" ht="12.75" x14ac:dyDescent="0.25">
      <c r="A25" s="47" t="s">
        <v>829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30" s="32" customFormat="1" ht="12.75" x14ac:dyDescent="0.25">
      <c r="A26" s="52" t="s">
        <v>830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30" s="32" customFormat="1" ht="12.75" x14ac:dyDescent="0.25">
      <c r="A27" s="47" t="s">
        <v>832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30" s="32" customFormat="1" ht="12.75" x14ac:dyDescent="0.25">
      <c r="A28" s="47" t="s">
        <v>831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30" s="32" customFormat="1" ht="12.75" x14ac:dyDescent="0.25">
      <c r="A29" s="52" t="s">
        <v>833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1" spans="1:30" ht="15" x14ac:dyDescent="0.25">
      <c r="B31" s="13"/>
    </row>
    <row r="33" spans="2:2" ht="15" x14ac:dyDescent="0.25">
      <c r="B33" s="13"/>
    </row>
    <row r="34" spans="2:2" ht="15" x14ac:dyDescent="0.25">
      <c r="B34" s="13"/>
    </row>
    <row r="35" spans="2:2" ht="15" x14ac:dyDescent="0.25">
      <c r="B35" s="13"/>
    </row>
    <row r="36" spans="2:2" ht="15" x14ac:dyDescent="0.25">
      <c r="B36" s="13"/>
    </row>
    <row r="37" spans="2:2" ht="15" x14ac:dyDescent="0.25">
      <c r="B37" s="13"/>
    </row>
    <row r="38" spans="2:2" ht="15" x14ac:dyDescent="0.25">
      <c r="B38" s="13"/>
    </row>
    <row r="39" spans="2:2" ht="15" x14ac:dyDescent="0.25">
      <c r="B39" s="13"/>
    </row>
    <row r="40" spans="2:2" ht="15" x14ac:dyDescent="0.25">
      <c r="B40" s="13"/>
    </row>
    <row r="41" spans="2:2" ht="15" x14ac:dyDescent="0.25">
      <c r="B41" s="13"/>
    </row>
    <row r="42" spans="2:2" ht="15" x14ac:dyDescent="0.25">
      <c r="B42" s="13"/>
    </row>
    <row r="43" spans="2:2" ht="15" x14ac:dyDescent="0.25">
      <c r="B43" s="13"/>
    </row>
    <row r="44" spans="2:2" ht="15" x14ac:dyDescent="0.25">
      <c r="B44" s="13"/>
    </row>
    <row r="45" spans="2:2" ht="15" x14ac:dyDescent="0.25">
      <c r="B45" s="13"/>
    </row>
    <row r="46" spans="2:2" ht="15" x14ac:dyDescent="0.25">
      <c r="B46" s="13"/>
    </row>
    <row r="47" spans="2:2" ht="15" x14ac:dyDescent="0.25">
      <c r="B47" s="13"/>
    </row>
    <row r="48" spans="2:2" ht="15" x14ac:dyDescent="0.25">
      <c r="B48" s="13"/>
    </row>
    <row r="49" spans="2:2" ht="15" x14ac:dyDescent="0.25">
      <c r="B49" s="13"/>
    </row>
    <row r="50" spans="2:2" ht="15" x14ac:dyDescent="0.25">
      <c r="B50" s="13"/>
    </row>
    <row r="51" spans="2:2" ht="15" x14ac:dyDescent="0.25">
      <c r="B51" s="13"/>
    </row>
    <row r="52" spans="2:2" ht="15" x14ac:dyDescent="0.25">
      <c r="B52" s="13"/>
    </row>
    <row r="53" spans="2:2" ht="15" x14ac:dyDescent="0.25">
      <c r="B53" s="13"/>
    </row>
    <row r="54" spans="2:2" ht="15" x14ac:dyDescent="0.25">
      <c r="B54" s="13"/>
    </row>
    <row r="55" spans="2:2" ht="15" x14ac:dyDescent="0.25">
      <c r="B55" s="13"/>
    </row>
    <row r="56" spans="2:2" ht="15" x14ac:dyDescent="0.25">
      <c r="B56" s="13"/>
    </row>
    <row r="57" spans="2:2" ht="15" x14ac:dyDescent="0.25">
      <c r="B57" s="13"/>
    </row>
    <row r="58" spans="2:2" ht="15" x14ac:dyDescent="0.25">
      <c r="B58" s="13"/>
    </row>
    <row r="59" spans="2:2" ht="15" x14ac:dyDescent="0.25">
      <c r="B59" s="13"/>
    </row>
    <row r="60" spans="2:2" ht="15" x14ac:dyDescent="0.25">
      <c r="B60" s="13"/>
    </row>
    <row r="61" spans="2:2" ht="15" x14ac:dyDescent="0.25">
      <c r="B61" s="13"/>
    </row>
    <row r="62" spans="2:2" ht="15" x14ac:dyDescent="0.25">
      <c r="B62" s="13"/>
    </row>
    <row r="63" spans="2:2" ht="15" x14ac:dyDescent="0.25">
      <c r="B63" s="13"/>
    </row>
    <row r="64" spans="2:2" ht="15" x14ac:dyDescent="0.25">
      <c r="B64" s="13"/>
    </row>
    <row r="65" spans="2:2" ht="15" x14ac:dyDescent="0.25">
      <c r="B65" s="13"/>
    </row>
    <row r="66" spans="2:2" ht="15" x14ac:dyDescent="0.25">
      <c r="B66" s="13"/>
    </row>
    <row r="67" spans="2:2" ht="15" x14ac:dyDescent="0.25">
      <c r="B67" s="13"/>
    </row>
    <row r="68" spans="2:2" ht="15" x14ac:dyDescent="0.25">
      <c r="B68" s="13"/>
    </row>
    <row r="69" spans="2:2" ht="15" x14ac:dyDescent="0.25">
      <c r="B69" s="13"/>
    </row>
    <row r="70" spans="2:2" ht="15" x14ac:dyDescent="0.25">
      <c r="B70" s="13"/>
    </row>
    <row r="71" spans="2:2" ht="15" x14ac:dyDescent="0.25">
      <c r="B71" s="13"/>
    </row>
    <row r="72" spans="2:2" ht="15" x14ac:dyDescent="0.25">
      <c r="B72" s="13"/>
    </row>
    <row r="73" spans="2:2" ht="15" x14ac:dyDescent="0.25">
      <c r="B73" s="13"/>
    </row>
    <row r="74" spans="2:2" ht="15" x14ac:dyDescent="0.25">
      <c r="B74" s="13"/>
    </row>
    <row r="75" spans="2:2" ht="15" x14ac:dyDescent="0.25">
      <c r="B75" s="13"/>
    </row>
    <row r="76" spans="2:2" ht="15" x14ac:dyDescent="0.25">
      <c r="B76" s="13"/>
    </row>
    <row r="77" spans="2:2" ht="15" x14ac:dyDescent="0.25">
      <c r="B77" s="13"/>
    </row>
    <row r="78" spans="2:2" ht="15" x14ac:dyDescent="0.25">
      <c r="B78" s="13"/>
    </row>
    <row r="79" spans="2:2" ht="15" x14ac:dyDescent="0.25">
      <c r="B79" s="13"/>
    </row>
    <row r="80" spans="2:2" ht="15" x14ac:dyDescent="0.25">
      <c r="B80" s="13"/>
    </row>
    <row r="81" spans="2:2" ht="15" x14ac:dyDescent="0.25">
      <c r="B81" s="13"/>
    </row>
    <row r="82" spans="2:2" ht="15" x14ac:dyDescent="0.25">
      <c r="B82" s="13"/>
    </row>
    <row r="83" spans="2:2" ht="15" x14ac:dyDescent="0.25">
      <c r="B83" s="13"/>
    </row>
    <row r="84" spans="2:2" ht="15" x14ac:dyDescent="0.25">
      <c r="B84" s="13"/>
    </row>
    <row r="85" spans="2:2" ht="15" x14ac:dyDescent="0.25">
      <c r="B85" s="13"/>
    </row>
    <row r="86" spans="2:2" ht="15" x14ac:dyDescent="0.25">
      <c r="B86" s="13"/>
    </row>
    <row r="87" spans="2:2" ht="15" x14ac:dyDescent="0.25">
      <c r="B87" s="13"/>
    </row>
    <row r="88" spans="2:2" ht="15" x14ac:dyDescent="0.25">
      <c r="B88" s="13"/>
    </row>
    <row r="89" spans="2:2" ht="15" x14ac:dyDescent="0.25">
      <c r="B89" s="13"/>
    </row>
    <row r="90" spans="2:2" ht="15" x14ac:dyDescent="0.25">
      <c r="B90" s="13"/>
    </row>
    <row r="91" spans="2:2" ht="15" x14ac:dyDescent="0.25">
      <c r="B91" s="13"/>
    </row>
    <row r="92" spans="2:2" ht="15" x14ac:dyDescent="0.25">
      <c r="B92" s="13"/>
    </row>
    <row r="93" spans="2:2" ht="15" x14ac:dyDescent="0.25">
      <c r="B93" s="13"/>
    </row>
    <row r="94" spans="2:2" ht="15" x14ac:dyDescent="0.25">
      <c r="B94" s="13"/>
    </row>
    <row r="95" spans="2:2" ht="15" x14ac:dyDescent="0.25">
      <c r="B95" s="13"/>
    </row>
    <row r="96" spans="2:2" ht="15" x14ac:dyDescent="0.25">
      <c r="B96" s="13"/>
    </row>
    <row r="97" spans="2:2" ht="15" x14ac:dyDescent="0.25">
      <c r="B97" s="13"/>
    </row>
    <row r="98" spans="2:2" ht="15" x14ac:dyDescent="0.25">
      <c r="B98" s="13"/>
    </row>
    <row r="99" spans="2:2" ht="15" x14ac:dyDescent="0.25">
      <c r="B99" s="13"/>
    </row>
    <row r="100" spans="2:2" ht="15" x14ac:dyDescent="0.25">
      <c r="B100" s="13"/>
    </row>
    <row r="101" spans="2:2" ht="15" x14ac:dyDescent="0.25">
      <c r="B101" s="13"/>
    </row>
    <row r="102" spans="2:2" ht="15" x14ac:dyDescent="0.25">
      <c r="B102" s="13"/>
    </row>
    <row r="103" spans="2:2" ht="15" x14ac:dyDescent="0.25">
      <c r="B103" s="13"/>
    </row>
    <row r="104" spans="2:2" ht="15" x14ac:dyDescent="0.25">
      <c r="B104" s="13"/>
    </row>
    <row r="105" spans="2:2" ht="15" x14ac:dyDescent="0.25">
      <c r="B105" s="13"/>
    </row>
    <row r="106" spans="2:2" ht="15" x14ac:dyDescent="0.25">
      <c r="B106" s="13"/>
    </row>
    <row r="107" spans="2:2" ht="15" x14ac:dyDescent="0.25">
      <c r="B107" s="13"/>
    </row>
    <row r="108" spans="2:2" ht="15" x14ac:dyDescent="0.25">
      <c r="B108" s="13"/>
    </row>
    <row r="109" spans="2:2" ht="15" x14ac:dyDescent="0.25">
      <c r="B109" s="13"/>
    </row>
    <row r="110" spans="2:2" ht="15" x14ac:dyDescent="0.25">
      <c r="B110" s="13"/>
    </row>
    <row r="111" spans="2:2" ht="15" x14ac:dyDescent="0.25">
      <c r="B111" s="13"/>
    </row>
    <row r="112" spans="2:2" ht="15" x14ac:dyDescent="0.25">
      <c r="B112" s="13"/>
    </row>
    <row r="113" spans="2:2" ht="15" x14ac:dyDescent="0.25">
      <c r="B113" s="13"/>
    </row>
    <row r="114" spans="2:2" ht="15" x14ac:dyDescent="0.25">
      <c r="B114" s="13"/>
    </row>
    <row r="115" spans="2:2" ht="15" x14ac:dyDescent="0.25">
      <c r="B115" s="13"/>
    </row>
    <row r="116" spans="2:2" ht="15" x14ac:dyDescent="0.25">
      <c r="B116" s="13"/>
    </row>
    <row r="117" spans="2:2" ht="15" x14ac:dyDescent="0.25">
      <c r="B117" s="13"/>
    </row>
    <row r="118" spans="2:2" ht="15" x14ac:dyDescent="0.25">
      <c r="B118" s="13"/>
    </row>
    <row r="119" spans="2:2" ht="15" x14ac:dyDescent="0.25">
      <c r="B119" s="13"/>
    </row>
    <row r="120" spans="2:2" ht="15" x14ac:dyDescent="0.25">
      <c r="B120" s="13"/>
    </row>
    <row r="121" spans="2:2" ht="15" x14ac:dyDescent="0.25">
      <c r="B121" s="13"/>
    </row>
    <row r="122" spans="2:2" ht="15" x14ac:dyDescent="0.25">
      <c r="B122" s="13"/>
    </row>
    <row r="123" spans="2:2" ht="15" x14ac:dyDescent="0.25">
      <c r="B123" s="13"/>
    </row>
    <row r="124" spans="2:2" ht="15" x14ac:dyDescent="0.25">
      <c r="B124" s="13"/>
    </row>
    <row r="125" spans="2:2" ht="15" x14ac:dyDescent="0.25">
      <c r="B125" s="13"/>
    </row>
    <row r="126" spans="2:2" ht="15" x14ac:dyDescent="0.25">
      <c r="B126" s="13"/>
    </row>
    <row r="127" spans="2:2" ht="15" x14ac:dyDescent="0.25">
      <c r="B127" s="13"/>
    </row>
    <row r="128" spans="2:2" ht="15" x14ac:dyDescent="0.25">
      <c r="B128" s="13"/>
    </row>
    <row r="129" spans="2:2" ht="15" x14ac:dyDescent="0.25">
      <c r="B129" s="13"/>
    </row>
    <row r="130" spans="2:2" ht="15" x14ac:dyDescent="0.25">
      <c r="B130" s="13"/>
    </row>
    <row r="131" spans="2:2" ht="15" x14ac:dyDescent="0.25">
      <c r="B131" s="13"/>
    </row>
    <row r="132" spans="2:2" ht="15" x14ac:dyDescent="0.25">
      <c r="B132" s="13"/>
    </row>
    <row r="133" spans="2:2" ht="15" x14ac:dyDescent="0.25">
      <c r="B133" s="13"/>
    </row>
    <row r="134" spans="2:2" ht="15" x14ac:dyDescent="0.25">
      <c r="B134" s="13"/>
    </row>
    <row r="135" spans="2:2" ht="15" x14ac:dyDescent="0.25">
      <c r="B135" s="13"/>
    </row>
    <row r="136" spans="2:2" ht="15" x14ac:dyDescent="0.25">
      <c r="B136" s="13"/>
    </row>
    <row r="137" spans="2:2" ht="15" x14ac:dyDescent="0.25">
      <c r="B137" s="13"/>
    </row>
    <row r="138" spans="2:2" ht="15" x14ac:dyDescent="0.25">
      <c r="B138" s="13"/>
    </row>
    <row r="139" spans="2:2" ht="15" x14ac:dyDescent="0.25">
      <c r="B139" s="13"/>
    </row>
    <row r="140" spans="2:2" ht="15" x14ac:dyDescent="0.25">
      <c r="B140" s="13"/>
    </row>
    <row r="141" spans="2:2" ht="15" x14ac:dyDescent="0.25">
      <c r="B141" s="13"/>
    </row>
    <row r="142" spans="2:2" ht="15" x14ac:dyDescent="0.25">
      <c r="B142" s="13"/>
    </row>
    <row r="143" spans="2:2" ht="15" x14ac:dyDescent="0.25">
      <c r="B143" s="13"/>
    </row>
    <row r="144" spans="2:2" ht="15" x14ac:dyDescent="0.25">
      <c r="B144" s="13"/>
    </row>
    <row r="145" spans="2:2" ht="15" x14ac:dyDescent="0.25">
      <c r="B145" s="13"/>
    </row>
    <row r="146" spans="2:2" ht="15" x14ac:dyDescent="0.25">
      <c r="B146" s="13"/>
    </row>
    <row r="147" spans="2:2" ht="15" x14ac:dyDescent="0.25">
      <c r="B147" s="13"/>
    </row>
    <row r="148" spans="2:2" ht="15" x14ac:dyDescent="0.25">
      <c r="B148" s="13"/>
    </row>
    <row r="149" spans="2:2" ht="15" x14ac:dyDescent="0.25">
      <c r="B149" s="13"/>
    </row>
    <row r="150" spans="2:2" ht="15" x14ac:dyDescent="0.25">
      <c r="B150" s="13"/>
    </row>
    <row r="151" spans="2:2" ht="15" x14ac:dyDescent="0.25">
      <c r="B151" s="13"/>
    </row>
    <row r="152" spans="2:2" ht="15" x14ac:dyDescent="0.25">
      <c r="B152" s="13"/>
    </row>
    <row r="153" spans="2:2" ht="15" x14ac:dyDescent="0.25">
      <c r="B153" s="13"/>
    </row>
    <row r="154" spans="2:2" ht="15" x14ac:dyDescent="0.25">
      <c r="B154" s="13"/>
    </row>
    <row r="155" spans="2:2" ht="15" x14ac:dyDescent="0.25">
      <c r="B155" s="13"/>
    </row>
    <row r="156" spans="2:2" ht="15" x14ac:dyDescent="0.25">
      <c r="B156" s="13"/>
    </row>
    <row r="157" spans="2:2" ht="15" x14ac:dyDescent="0.25">
      <c r="B157" s="13"/>
    </row>
    <row r="158" spans="2:2" ht="15" x14ac:dyDescent="0.25">
      <c r="B158" s="13"/>
    </row>
    <row r="159" spans="2:2" ht="15" x14ac:dyDescent="0.25">
      <c r="B159" s="13"/>
    </row>
    <row r="160" spans="2:2" ht="15" x14ac:dyDescent="0.25">
      <c r="B160" s="13"/>
    </row>
    <row r="161" spans="2:2" ht="15" x14ac:dyDescent="0.25">
      <c r="B161" s="13"/>
    </row>
    <row r="162" spans="2:2" ht="15" x14ac:dyDescent="0.25">
      <c r="B162" s="13"/>
    </row>
    <row r="163" spans="2:2" ht="15" x14ac:dyDescent="0.25">
      <c r="B163" s="13"/>
    </row>
    <row r="164" spans="2:2" ht="15" x14ac:dyDescent="0.25">
      <c r="B164" s="13"/>
    </row>
    <row r="165" spans="2:2" ht="15" x14ac:dyDescent="0.25">
      <c r="B165" s="13"/>
    </row>
    <row r="166" spans="2:2" ht="15" x14ac:dyDescent="0.25">
      <c r="B166" s="13"/>
    </row>
    <row r="167" spans="2:2" ht="15" x14ac:dyDescent="0.25">
      <c r="B167" s="13"/>
    </row>
    <row r="168" spans="2:2" ht="15" x14ac:dyDescent="0.25">
      <c r="B168" s="13"/>
    </row>
    <row r="169" spans="2:2" ht="15" x14ac:dyDescent="0.25">
      <c r="B169" s="13"/>
    </row>
    <row r="170" spans="2:2" ht="15" x14ac:dyDescent="0.25">
      <c r="B170" s="13"/>
    </row>
    <row r="171" spans="2:2" ht="15" x14ac:dyDescent="0.25">
      <c r="B171" s="13"/>
    </row>
    <row r="172" spans="2:2" ht="15" x14ac:dyDescent="0.25">
      <c r="B172" s="13"/>
    </row>
    <row r="173" spans="2:2" ht="15" x14ac:dyDescent="0.25">
      <c r="B173" s="13"/>
    </row>
    <row r="174" spans="2:2" ht="15" x14ac:dyDescent="0.25">
      <c r="B174" s="13"/>
    </row>
    <row r="175" spans="2:2" ht="15" x14ac:dyDescent="0.25">
      <c r="B175" s="13"/>
    </row>
    <row r="176" spans="2:2" ht="15" x14ac:dyDescent="0.25">
      <c r="B176" s="13"/>
    </row>
    <row r="177" spans="2:2" ht="15" x14ac:dyDescent="0.25">
      <c r="B177" s="13"/>
    </row>
    <row r="178" spans="2:2" ht="15" x14ac:dyDescent="0.25">
      <c r="B178" s="13"/>
    </row>
    <row r="179" spans="2:2" ht="15" x14ac:dyDescent="0.25">
      <c r="B179" s="13"/>
    </row>
    <row r="180" spans="2:2" ht="15" x14ac:dyDescent="0.25">
      <c r="B180" s="13"/>
    </row>
    <row r="181" spans="2:2" ht="15" x14ac:dyDescent="0.25">
      <c r="B181" s="13"/>
    </row>
    <row r="182" spans="2:2" ht="15" x14ac:dyDescent="0.25">
      <c r="B182" s="13"/>
    </row>
    <row r="183" spans="2:2" ht="15" x14ac:dyDescent="0.25">
      <c r="B183" s="13"/>
    </row>
    <row r="184" spans="2:2" ht="15" x14ac:dyDescent="0.25">
      <c r="B184" s="13"/>
    </row>
    <row r="185" spans="2:2" ht="15" x14ac:dyDescent="0.25">
      <c r="B185" s="13"/>
    </row>
    <row r="186" spans="2:2" ht="15" x14ac:dyDescent="0.25">
      <c r="B186" s="13"/>
    </row>
    <row r="187" spans="2:2" ht="15" x14ac:dyDescent="0.25">
      <c r="B187" s="13"/>
    </row>
    <row r="188" spans="2:2" ht="15" x14ac:dyDescent="0.25">
      <c r="B188" s="13"/>
    </row>
    <row r="189" spans="2:2" ht="15" x14ac:dyDescent="0.25">
      <c r="B189" s="13"/>
    </row>
    <row r="190" spans="2:2" ht="15" x14ac:dyDescent="0.25">
      <c r="B190" s="13"/>
    </row>
    <row r="191" spans="2:2" ht="15" x14ac:dyDescent="0.25">
      <c r="B191" s="13"/>
    </row>
    <row r="192" spans="2:2" ht="15" x14ac:dyDescent="0.25">
      <c r="B192" s="13"/>
    </row>
    <row r="193" spans="2:2" ht="15" x14ac:dyDescent="0.25">
      <c r="B193" s="13"/>
    </row>
    <row r="194" spans="2:2" ht="15" x14ac:dyDescent="0.25">
      <c r="B194" s="13"/>
    </row>
    <row r="195" spans="2:2" ht="15" x14ac:dyDescent="0.25">
      <c r="B195" s="13"/>
    </row>
    <row r="196" spans="2:2" ht="15" x14ac:dyDescent="0.25">
      <c r="B196" s="13"/>
    </row>
    <row r="197" spans="2:2" ht="15" x14ac:dyDescent="0.25">
      <c r="B197" s="13"/>
    </row>
    <row r="198" spans="2:2" ht="15" x14ac:dyDescent="0.25">
      <c r="B198" s="13"/>
    </row>
    <row r="199" spans="2:2" ht="15" x14ac:dyDescent="0.25">
      <c r="B199" s="13"/>
    </row>
    <row r="200" spans="2:2" ht="15" x14ac:dyDescent="0.25">
      <c r="B200" s="13"/>
    </row>
    <row r="201" spans="2:2" ht="15" x14ac:dyDescent="0.25">
      <c r="B201" s="13"/>
    </row>
    <row r="202" spans="2:2" ht="15" x14ac:dyDescent="0.25">
      <c r="B202" s="13"/>
    </row>
    <row r="203" spans="2:2" ht="15" x14ac:dyDescent="0.25">
      <c r="B203" s="13"/>
    </row>
    <row r="204" spans="2:2" ht="15" x14ac:dyDescent="0.25">
      <c r="B204" s="13"/>
    </row>
    <row r="205" spans="2:2" ht="15" x14ac:dyDescent="0.25">
      <c r="B205" s="13"/>
    </row>
    <row r="206" spans="2:2" ht="15" x14ac:dyDescent="0.25">
      <c r="B206" s="13"/>
    </row>
    <row r="207" spans="2:2" ht="15" x14ac:dyDescent="0.25">
      <c r="B207" s="13"/>
    </row>
    <row r="208" spans="2:2" ht="15" x14ac:dyDescent="0.25">
      <c r="B208" s="13"/>
    </row>
    <row r="209" spans="2:2" ht="15" x14ac:dyDescent="0.25">
      <c r="B209" s="13"/>
    </row>
    <row r="210" spans="2:2" ht="15" x14ac:dyDescent="0.25">
      <c r="B210" s="13"/>
    </row>
    <row r="211" spans="2:2" ht="15" x14ac:dyDescent="0.25">
      <c r="B211" s="13"/>
    </row>
    <row r="212" spans="2:2" ht="15" x14ac:dyDescent="0.25">
      <c r="B212" s="13"/>
    </row>
    <row r="213" spans="2:2" ht="15" x14ac:dyDescent="0.25">
      <c r="B213" s="13"/>
    </row>
    <row r="214" spans="2:2" ht="15" x14ac:dyDescent="0.25">
      <c r="B214" s="13"/>
    </row>
    <row r="215" spans="2:2" ht="15" x14ac:dyDescent="0.25">
      <c r="B215" s="13"/>
    </row>
    <row r="216" spans="2:2" ht="15" x14ac:dyDescent="0.25">
      <c r="B216" s="13"/>
    </row>
    <row r="217" spans="2:2" ht="15" x14ac:dyDescent="0.25">
      <c r="B217" s="13"/>
    </row>
    <row r="218" spans="2:2" ht="15" x14ac:dyDescent="0.25">
      <c r="B218" s="13"/>
    </row>
    <row r="219" spans="2:2" ht="15" x14ac:dyDescent="0.25">
      <c r="B219" s="13"/>
    </row>
    <row r="220" spans="2:2" ht="15" x14ac:dyDescent="0.25">
      <c r="B220" s="13"/>
    </row>
    <row r="221" spans="2:2" ht="15" x14ac:dyDescent="0.25">
      <c r="B221" s="13"/>
    </row>
    <row r="222" spans="2:2" ht="15" x14ac:dyDescent="0.25">
      <c r="B222" s="13"/>
    </row>
    <row r="223" spans="2:2" ht="15" x14ac:dyDescent="0.25">
      <c r="B223" s="13"/>
    </row>
    <row r="224" spans="2:2" ht="15" x14ac:dyDescent="0.25">
      <c r="B224" s="13"/>
    </row>
    <row r="225" spans="2:2" ht="15" x14ac:dyDescent="0.25">
      <c r="B225" s="13"/>
    </row>
    <row r="226" spans="2:2" ht="15" x14ac:dyDescent="0.25">
      <c r="B226" s="13"/>
    </row>
    <row r="227" spans="2:2" ht="15" x14ac:dyDescent="0.25">
      <c r="B227" s="13"/>
    </row>
    <row r="228" spans="2:2" ht="15" x14ac:dyDescent="0.25">
      <c r="B228" s="13"/>
    </row>
    <row r="229" spans="2:2" ht="15" x14ac:dyDescent="0.25">
      <c r="B229" s="13"/>
    </row>
    <row r="230" spans="2:2" ht="15" x14ac:dyDescent="0.25">
      <c r="B230" s="13"/>
    </row>
    <row r="231" spans="2:2" ht="15" x14ac:dyDescent="0.25">
      <c r="B231" s="13"/>
    </row>
    <row r="232" spans="2:2" ht="15" x14ac:dyDescent="0.25">
      <c r="B232" s="13"/>
    </row>
    <row r="233" spans="2:2" ht="15" x14ac:dyDescent="0.25">
      <c r="B233" s="13"/>
    </row>
    <row r="234" spans="2:2" ht="15" x14ac:dyDescent="0.25">
      <c r="B234" s="13"/>
    </row>
    <row r="235" spans="2:2" ht="15" x14ac:dyDescent="0.25">
      <c r="B235" s="13"/>
    </row>
    <row r="236" spans="2:2" ht="15" x14ac:dyDescent="0.25">
      <c r="B236" s="13"/>
    </row>
    <row r="237" spans="2:2" ht="15" x14ac:dyDescent="0.25">
      <c r="B237" s="13"/>
    </row>
    <row r="238" spans="2:2" ht="15" x14ac:dyDescent="0.25">
      <c r="B238" s="13"/>
    </row>
    <row r="239" spans="2:2" ht="15" x14ac:dyDescent="0.25">
      <c r="B239" s="13"/>
    </row>
    <row r="240" spans="2:2" ht="15" x14ac:dyDescent="0.25">
      <c r="B240" s="13"/>
    </row>
    <row r="241" spans="2:2" ht="15" x14ac:dyDescent="0.25">
      <c r="B241" s="13"/>
    </row>
    <row r="242" spans="2:2" ht="15" x14ac:dyDescent="0.25">
      <c r="B242" s="13"/>
    </row>
    <row r="243" spans="2:2" ht="15" x14ac:dyDescent="0.25">
      <c r="B243" s="13"/>
    </row>
    <row r="244" spans="2:2" ht="15" x14ac:dyDescent="0.25">
      <c r="B244" s="13"/>
    </row>
    <row r="245" spans="2:2" ht="15" x14ac:dyDescent="0.25">
      <c r="B245" s="13"/>
    </row>
    <row r="246" spans="2:2" ht="15" x14ac:dyDescent="0.25">
      <c r="B246" s="13"/>
    </row>
    <row r="247" spans="2:2" ht="15" x14ac:dyDescent="0.25">
      <c r="B247" s="13"/>
    </row>
    <row r="248" spans="2:2" ht="15" x14ac:dyDescent="0.25">
      <c r="B248" s="13"/>
    </row>
    <row r="249" spans="2:2" ht="15" x14ac:dyDescent="0.25">
      <c r="B249" s="13"/>
    </row>
    <row r="250" spans="2:2" ht="15" x14ac:dyDescent="0.25">
      <c r="B250" s="13"/>
    </row>
    <row r="251" spans="2:2" ht="15" x14ac:dyDescent="0.25">
      <c r="B251" s="13"/>
    </row>
    <row r="252" spans="2:2" ht="15" x14ac:dyDescent="0.25">
      <c r="B252" s="13"/>
    </row>
    <row r="253" spans="2:2" ht="15" x14ac:dyDescent="0.25">
      <c r="B253" s="13"/>
    </row>
    <row r="254" spans="2:2" ht="15" x14ac:dyDescent="0.25">
      <c r="B254" s="13"/>
    </row>
    <row r="255" spans="2:2" ht="15" x14ac:dyDescent="0.25">
      <c r="B255" s="13"/>
    </row>
    <row r="256" spans="2:2" ht="15" x14ac:dyDescent="0.25">
      <c r="B256" s="13"/>
    </row>
    <row r="257" spans="2:2" ht="15" x14ac:dyDescent="0.25">
      <c r="B257" s="13"/>
    </row>
    <row r="258" spans="2:2" ht="15" x14ac:dyDescent="0.25">
      <c r="B258" s="13"/>
    </row>
    <row r="259" spans="2:2" ht="15" x14ac:dyDescent="0.25">
      <c r="B259" s="13"/>
    </row>
    <row r="260" spans="2:2" ht="15" x14ac:dyDescent="0.25">
      <c r="B260" s="13"/>
    </row>
    <row r="261" spans="2:2" ht="15" x14ac:dyDescent="0.25">
      <c r="B261" s="13"/>
    </row>
    <row r="262" spans="2:2" ht="15" x14ac:dyDescent="0.25">
      <c r="B262" s="13"/>
    </row>
    <row r="263" spans="2:2" ht="15" x14ac:dyDescent="0.25">
      <c r="B263" s="13"/>
    </row>
    <row r="264" spans="2:2" ht="15" x14ac:dyDescent="0.25">
      <c r="B264" s="13"/>
    </row>
    <row r="265" spans="2:2" ht="15" x14ac:dyDescent="0.25">
      <c r="B265" s="13"/>
    </row>
    <row r="266" spans="2:2" ht="15" x14ac:dyDescent="0.25">
      <c r="B266" s="13"/>
    </row>
    <row r="267" spans="2:2" ht="15" x14ac:dyDescent="0.25">
      <c r="B267" s="13"/>
    </row>
    <row r="268" spans="2:2" ht="15" x14ac:dyDescent="0.25">
      <c r="B268" s="13"/>
    </row>
    <row r="269" spans="2:2" ht="15" x14ac:dyDescent="0.25">
      <c r="B269" s="13"/>
    </row>
    <row r="270" spans="2:2" ht="15" x14ac:dyDescent="0.25">
      <c r="B270" s="13"/>
    </row>
    <row r="271" spans="2:2" ht="15" x14ac:dyDescent="0.25">
      <c r="B271" s="13"/>
    </row>
    <row r="272" spans="2:2" ht="15" x14ac:dyDescent="0.25">
      <c r="B272" s="13"/>
    </row>
    <row r="273" spans="2:2" ht="15" x14ac:dyDescent="0.25">
      <c r="B273" s="13"/>
    </row>
    <row r="274" spans="2:2" ht="15" x14ac:dyDescent="0.25">
      <c r="B274" s="13"/>
    </row>
    <row r="275" spans="2:2" ht="15" x14ac:dyDescent="0.25">
      <c r="B275" s="13"/>
    </row>
    <row r="276" spans="2:2" ht="15" x14ac:dyDescent="0.25">
      <c r="B276" s="13"/>
    </row>
    <row r="277" spans="2:2" ht="15" x14ac:dyDescent="0.25">
      <c r="B277" s="13"/>
    </row>
    <row r="278" spans="2:2" ht="15" x14ac:dyDescent="0.25">
      <c r="B278" s="13"/>
    </row>
    <row r="279" spans="2:2" ht="15" x14ac:dyDescent="0.25">
      <c r="B279" s="13"/>
    </row>
    <row r="280" spans="2:2" ht="15" x14ac:dyDescent="0.25">
      <c r="B280" s="13"/>
    </row>
    <row r="281" spans="2:2" ht="15" x14ac:dyDescent="0.25">
      <c r="B281" s="13"/>
    </row>
    <row r="282" spans="2:2" ht="15" x14ac:dyDescent="0.25">
      <c r="B282" s="13"/>
    </row>
    <row r="283" spans="2:2" ht="15" x14ac:dyDescent="0.25">
      <c r="B283" s="13"/>
    </row>
    <row r="284" spans="2:2" ht="15" x14ac:dyDescent="0.25">
      <c r="B284" s="13"/>
    </row>
    <row r="285" spans="2:2" ht="15" x14ac:dyDescent="0.25">
      <c r="B285" s="13"/>
    </row>
    <row r="286" spans="2:2" ht="15" x14ac:dyDescent="0.25">
      <c r="B286" s="13"/>
    </row>
    <row r="287" spans="2:2" ht="15" x14ac:dyDescent="0.25">
      <c r="B287" s="13"/>
    </row>
    <row r="288" spans="2:2" ht="15" x14ac:dyDescent="0.25">
      <c r="B288" s="13"/>
    </row>
    <row r="289" spans="2:2" ht="15" x14ac:dyDescent="0.25">
      <c r="B289" s="13"/>
    </row>
    <row r="290" spans="2:2" ht="15" x14ac:dyDescent="0.25">
      <c r="B290" s="13"/>
    </row>
    <row r="291" spans="2:2" ht="15" x14ac:dyDescent="0.25">
      <c r="B291" s="13"/>
    </row>
    <row r="292" spans="2:2" ht="15" x14ac:dyDescent="0.25">
      <c r="B292" s="13"/>
    </row>
    <row r="293" spans="2:2" ht="15" x14ac:dyDescent="0.25">
      <c r="B293" s="13"/>
    </row>
    <row r="294" spans="2:2" ht="15" x14ac:dyDescent="0.25">
      <c r="B294" s="13"/>
    </row>
    <row r="295" spans="2:2" ht="15" x14ac:dyDescent="0.25">
      <c r="B295" s="13"/>
    </row>
    <row r="296" spans="2:2" ht="15" x14ac:dyDescent="0.25">
      <c r="B296" s="13"/>
    </row>
    <row r="297" spans="2:2" ht="15" x14ac:dyDescent="0.25">
      <c r="B297" s="13"/>
    </row>
    <row r="298" spans="2:2" ht="15" x14ac:dyDescent="0.25">
      <c r="B298" s="13"/>
    </row>
    <row r="299" spans="2:2" ht="15" x14ac:dyDescent="0.25">
      <c r="B299" s="13"/>
    </row>
    <row r="300" spans="2:2" ht="15" x14ac:dyDescent="0.25">
      <c r="B300" s="13"/>
    </row>
    <row r="301" spans="2:2" ht="15" x14ac:dyDescent="0.25">
      <c r="B301" s="13"/>
    </row>
    <row r="302" spans="2:2" ht="15" x14ac:dyDescent="0.25">
      <c r="B302" s="13"/>
    </row>
    <row r="303" spans="2:2" ht="15" x14ac:dyDescent="0.25">
      <c r="B303" s="13"/>
    </row>
    <row r="304" spans="2:2" ht="15" x14ac:dyDescent="0.25">
      <c r="B304" s="13"/>
    </row>
    <row r="305" spans="2:2" ht="15" x14ac:dyDescent="0.25">
      <c r="B305" s="13"/>
    </row>
    <row r="306" spans="2:2" ht="15" x14ac:dyDescent="0.25">
      <c r="B306" s="13"/>
    </row>
    <row r="307" spans="2:2" ht="15" x14ac:dyDescent="0.25">
      <c r="B307" s="13"/>
    </row>
    <row r="308" spans="2:2" ht="15" x14ac:dyDescent="0.25">
      <c r="B308" s="13"/>
    </row>
    <row r="309" spans="2:2" ht="15" x14ac:dyDescent="0.25">
      <c r="B309" s="13"/>
    </row>
    <row r="310" spans="2:2" ht="15" x14ac:dyDescent="0.25">
      <c r="B310" s="13"/>
    </row>
    <row r="311" spans="2:2" ht="15" x14ac:dyDescent="0.25">
      <c r="B311" s="13"/>
    </row>
    <row r="312" spans="2:2" ht="15" x14ac:dyDescent="0.25">
      <c r="B312" s="13"/>
    </row>
    <row r="313" spans="2:2" ht="15" x14ac:dyDescent="0.25">
      <c r="B313" s="13"/>
    </row>
    <row r="314" spans="2:2" ht="15" x14ac:dyDescent="0.25">
      <c r="B314" s="13"/>
    </row>
    <row r="315" spans="2:2" ht="15" x14ac:dyDescent="0.25">
      <c r="B315" s="13"/>
    </row>
    <row r="316" spans="2:2" ht="15" x14ac:dyDescent="0.25">
      <c r="B316" s="13"/>
    </row>
    <row r="317" spans="2:2" ht="15" x14ac:dyDescent="0.25">
      <c r="B317" s="13"/>
    </row>
    <row r="318" spans="2:2" ht="15" x14ac:dyDescent="0.25">
      <c r="B318" s="13"/>
    </row>
    <row r="319" spans="2:2" ht="15" x14ac:dyDescent="0.25">
      <c r="B319" s="13"/>
    </row>
    <row r="320" spans="2:2" ht="15" x14ac:dyDescent="0.25">
      <c r="B320" s="13"/>
    </row>
    <row r="321" spans="2:2" ht="15" x14ac:dyDescent="0.25">
      <c r="B321" s="13"/>
    </row>
    <row r="322" spans="2:2" ht="15" x14ac:dyDescent="0.25">
      <c r="B322" s="13"/>
    </row>
    <row r="323" spans="2:2" ht="15" x14ac:dyDescent="0.25">
      <c r="B323" s="13"/>
    </row>
    <row r="324" spans="2:2" ht="15" x14ac:dyDescent="0.25">
      <c r="B324" s="13"/>
    </row>
    <row r="325" spans="2:2" ht="15" x14ac:dyDescent="0.25">
      <c r="B325" s="13"/>
    </row>
    <row r="326" spans="2:2" ht="15" x14ac:dyDescent="0.25">
      <c r="B326" s="13"/>
    </row>
    <row r="327" spans="2:2" ht="15" x14ac:dyDescent="0.25">
      <c r="B327" s="13"/>
    </row>
    <row r="328" spans="2:2" ht="15" x14ac:dyDescent="0.25">
      <c r="B328" s="13"/>
    </row>
    <row r="329" spans="2:2" ht="15" x14ac:dyDescent="0.25">
      <c r="B329" s="13"/>
    </row>
    <row r="330" spans="2:2" ht="15" x14ac:dyDescent="0.25">
      <c r="B330" s="13"/>
    </row>
    <row r="331" spans="2:2" ht="15" x14ac:dyDescent="0.25">
      <c r="B331" s="13"/>
    </row>
    <row r="332" spans="2:2" ht="15" x14ac:dyDescent="0.25">
      <c r="B332" s="13"/>
    </row>
    <row r="333" spans="2:2" ht="15" x14ac:dyDescent="0.25">
      <c r="B333" s="13"/>
    </row>
    <row r="334" spans="2:2" ht="15" x14ac:dyDescent="0.25">
      <c r="B334" s="13"/>
    </row>
    <row r="335" spans="2:2" ht="15" x14ac:dyDescent="0.25">
      <c r="B335" s="13"/>
    </row>
    <row r="336" spans="2:2" ht="15" x14ac:dyDescent="0.25">
      <c r="B336" s="13"/>
    </row>
    <row r="337" spans="2:2" ht="15" x14ac:dyDescent="0.25">
      <c r="B337" s="13"/>
    </row>
    <row r="338" spans="2:2" ht="15" x14ac:dyDescent="0.25">
      <c r="B338" s="13"/>
    </row>
    <row r="339" spans="2:2" ht="15" x14ac:dyDescent="0.25">
      <c r="B339" s="13"/>
    </row>
    <row r="340" spans="2:2" ht="15" x14ac:dyDescent="0.25">
      <c r="B340" s="13"/>
    </row>
    <row r="341" spans="2:2" ht="15" x14ac:dyDescent="0.25">
      <c r="B341" s="13"/>
    </row>
    <row r="342" spans="2:2" ht="15" x14ac:dyDescent="0.25">
      <c r="B342" s="13"/>
    </row>
    <row r="343" spans="2:2" ht="15" x14ac:dyDescent="0.25">
      <c r="B343" s="13"/>
    </row>
    <row r="344" spans="2:2" ht="15" x14ac:dyDescent="0.25">
      <c r="B344" s="13"/>
    </row>
    <row r="345" spans="2:2" ht="15" x14ac:dyDescent="0.25">
      <c r="B345" s="13"/>
    </row>
    <row r="346" spans="2:2" ht="15" x14ac:dyDescent="0.25">
      <c r="B346" s="13"/>
    </row>
    <row r="347" spans="2:2" ht="15" x14ac:dyDescent="0.25">
      <c r="B347" s="13"/>
    </row>
    <row r="348" spans="2:2" ht="15" x14ac:dyDescent="0.25">
      <c r="B348" s="13"/>
    </row>
    <row r="349" spans="2:2" ht="15" x14ac:dyDescent="0.25">
      <c r="B349" s="13"/>
    </row>
    <row r="350" spans="2:2" ht="15" x14ac:dyDescent="0.25">
      <c r="B350" s="13"/>
    </row>
    <row r="351" spans="2:2" ht="15" x14ac:dyDescent="0.25">
      <c r="B351" s="13"/>
    </row>
    <row r="352" spans="2:2" ht="15" x14ac:dyDescent="0.25">
      <c r="B352" s="13"/>
    </row>
    <row r="353" spans="2:2" ht="15" x14ac:dyDescent="0.25">
      <c r="B353" s="13"/>
    </row>
    <row r="354" spans="2:2" ht="15" x14ac:dyDescent="0.25">
      <c r="B354" s="13"/>
    </row>
    <row r="355" spans="2:2" ht="15" x14ac:dyDescent="0.25">
      <c r="B355" s="13"/>
    </row>
    <row r="356" spans="2:2" ht="15" x14ac:dyDescent="0.25">
      <c r="B356" s="13"/>
    </row>
    <row r="357" spans="2:2" ht="15" x14ac:dyDescent="0.25">
      <c r="B357" s="13"/>
    </row>
    <row r="358" spans="2:2" ht="15" x14ac:dyDescent="0.25">
      <c r="B358" s="13"/>
    </row>
    <row r="359" spans="2:2" ht="15" x14ac:dyDescent="0.25">
      <c r="B359" s="13"/>
    </row>
    <row r="360" spans="2:2" ht="15" x14ac:dyDescent="0.25">
      <c r="B360" s="13"/>
    </row>
    <row r="361" spans="2:2" ht="15" x14ac:dyDescent="0.25">
      <c r="B361" s="13"/>
    </row>
    <row r="362" spans="2:2" ht="15" x14ac:dyDescent="0.25">
      <c r="B362" s="13"/>
    </row>
    <row r="363" spans="2:2" ht="15" x14ac:dyDescent="0.25">
      <c r="B363" s="13"/>
    </row>
    <row r="364" spans="2:2" ht="15" x14ac:dyDescent="0.25">
      <c r="B364" s="13"/>
    </row>
    <row r="365" spans="2:2" ht="15" x14ac:dyDescent="0.25">
      <c r="B365" s="13"/>
    </row>
    <row r="366" spans="2:2" ht="15" x14ac:dyDescent="0.25">
      <c r="B366" s="13"/>
    </row>
    <row r="367" spans="2:2" ht="15" x14ac:dyDescent="0.25">
      <c r="B367" s="13"/>
    </row>
    <row r="368" spans="2:2" ht="15" x14ac:dyDescent="0.25">
      <c r="B368" s="13"/>
    </row>
    <row r="369" spans="2:2" ht="15" x14ac:dyDescent="0.25">
      <c r="B369" s="13"/>
    </row>
    <row r="370" spans="2:2" ht="15" x14ac:dyDescent="0.25">
      <c r="B370" s="13"/>
    </row>
    <row r="371" spans="2:2" ht="15" x14ac:dyDescent="0.25">
      <c r="B371" s="13"/>
    </row>
    <row r="372" spans="2:2" ht="15" x14ac:dyDescent="0.25">
      <c r="B372" s="13"/>
    </row>
    <row r="373" spans="2:2" ht="15" x14ac:dyDescent="0.25">
      <c r="B373" s="13"/>
    </row>
    <row r="374" spans="2:2" ht="15" x14ac:dyDescent="0.25">
      <c r="B374" s="13"/>
    </row>
    <row r="375" spans="2:2" ht="15" x14ac:dyDescent="0.25">
      <c r="B375" s="13"/>
    </row>
    <row r="376" spans="2:2" ht="15" x14ac:dyDescent="0.25">
      <c r="B376" s="13"/>
    </row>
    <row r="377" spans="2:2" ht="15" x14ac:dyDescent="0.25">
      <c r="B377" s="13"/>
    </row>
    <row r="378" spans="2:2" ht="15" x14ac:dyDescent="0.25">
      <c r="B378" s="13"/>
    </row>
    <row r="379" spans="2:2" ht="15" x14ac:dyDescent="0.25">
      <c r="B379" s="13"/>
    </row>
    <row r="380" spans="2:2" ht="15" x14ac:dyDescent="0.25">
      <c r="B380" s="13"/>
    </row>
    <row r="381" spans="2:2" ht="15" x14ac:dyDescent="0.25">
      <c r="B381" s="13"/>
    </row>
    <row r="382" spans="2:2" ht="15" x14ac:dyDescent="0.25">
      <c r="B382" s="13"/>
    </row>
    <row r="383" spans="2:2" ht="15" x14ac:dyDescent="0.25">
      <c r="B383" s="13"/>
    </row>
    <row r="384" spans="2:2" ht="15" x14ac:dyDescent="0.25">
      <c r="B384" s="13"/>
    </row>
    <row r="385" spans="2:2" ht="15" x14ac:dyDescent="0.25">
      <c r="B385" s="13"/>
    </row>
    <row r="386" spans="2:2" ht="15" x14ac:dyDescent="0.25">
      <c r="B386" s="13"/>
    </row>
    <row r="387" spans="2:2" ht="15" x14ac:dyDescent="0.25">
      <c r="B387" s="13"/>
    </row>
    <row r="388" spans="2:2" ht="15" x14ac:dyDescent="0.25">
      <c r="B388" s="13"/>
    </row>
    <row r="389" spans="2:2" ht="15" x14ac:dyDescent="0.25">
      <c r="B389" s="13"/>
    </row>
    <row r="390" spans="2:2" ht="15" x14ac:dyDescent="0.25">
      <c r="B390" s="13"/>
    </row>
    <row r="391" spans="2:2" ht="15" x14ac:dyDescent="0.25">
      <c r="B391" s="13"/>
    </row>
    <row r="392" spans="2:2" ht="15" x14ac:dyDescent="0.25">
      <c r="B392" s="13"/>
    </row>
    <row r="393" spans="2:2" ht="15" x14ac:dyDescent="0.25">
      <c r="B393" s="13"/>
    </row>
    <row r="394" spans="2:2" ht="15" x14ac:dyDescent="0.25">
      <c r="B394" s="13"/>
    </row>
    <row r="395" spans="2:2" ht="15" x14ac:dyDescent="0.25">
      <c r="B395" s="13"/>
    </row>
    <row r="396" spans="2:2" ht="15" x14ac:dyDescent="0.25">
      <c r="B396" s="13"/>
    </row>
    <row r="397" spans="2:2" ht="15" x14ac:dyDescent="0.25">
      <c r="B397" s="13"/>
    </row>
    <row r="398" spans="2:2" ht="15" x14ac:dyDescent="0.25">
      <c r="B398" s="13"/>
    </row>
    <row r="399" spans="2:2" ht="15" x14ac:dyDescent="0.25">
      <c r="B399" s="13"/>
    </row>
    <row r="400" spans="2:2" ht="15" x14ac:dyDescent="0.25">
      <c r="B400" s="13"/>
    </row>
    <row r="401" spans="2:2" ht="15" x14ac:dyDescent="0.25">
      <c r="B401" s="13"/>
    </row>
    <row r="402" spans="2:2" ht="15" x14ac:dyDescent="0.25">
      <c r="B402" s="13"/>
    </row>
    <row r="403" spans="2:2" ht="15" x14ac:dyDescent="0.25">
      <c r="B403" s="13"/>
    </row>
    <row r="404" spans="2:2" ht="15" x14ac:dyDescent="0.25">
      <c r="B404" s="13"/>
    </row>
    <row r="405" spans="2:2" ht="15" x14ac:dyDescent="0.25">
      <c r="B405" s="13"/>
    </row>
    <row r="406" spans="2:2" ht="15" x14ac:dyDescent="0.25">
      <c r="B406" s="13"/>
    </row>
    <row r="407" spans="2:2" ht="15" x14ac:dyDescent="0.25">
      <c r="B407" s="13"/>
    </row>
    <row r="408" spans="2:2" ht="15" x14ac:dyDescent="0.25">
      <c r="B408" s="13"/>
    </row>
    <row r="409" spans="2:2" ht="15" x14ac:dyDescent="0.25">
      <c r="B409" s="13"/>
    </row>
    <row r="410" spans="2:2" ht="15" x14ac:dyDescent="0.25">
      <c r="B410" s="13"/>
    </row>
    <row r="411" spans="2:2" ht="15" x14ac:dyDescent="0.25">
      <c r="B411" s="13"/>
    </row>
    <row r="412" spans="2:2" ht="15" x14ac:dyDescent="0.25">
      <c r="B412" s="13"/>
    </row>
    <row r="413" spans="2:2" ht="15" x14ac:dyDescent="0.25">
      <c r="B413" s="13"/>
    </row>
    <row r="414" spans="2:2" ht="15" x14ac:dyDescent="0.25">
      <c r="B414" s="13"/>
    </row>
    <row r="415" spans="2:2" ht="15" x14ac:dyDescent="0.25">
      <c r="B415" s="13"/>
    </row>
    <row r="416" spans="2:2" ht="15" x14ac:dyDescent="0.25">
      <c r="B416" s="13"/>
    </row>
    <row r="417" spans="2:2" ht="15" x14ac:dyDescent="0.25">
      <c r="B417" s="13"/>
    </row>
    <row r="418" spans="2:2" ht="15" x14ac:dyDescent="0.25">
      <c r="B418" s="13"/>
    </row>
    <row r="419" spans="2:2" ht="15" x14ac:dyDescent="0.25">
      <c r="B419" s="13"/>
    </row>
    <row r="420" spans="2:2" ht="15" x14ac:dyDescent="0.25">
      <c r="B420" s="13"/>
    </row>
    <row r="421" spans="2:2" ht="15" x14ac:dyDescent="0.25">
      <c r="B421" s="13"/>
    </row>
    <row r="422" spans="2:2" ht="15" x14ac:dyDescent="0.25">
      <c r="B422" s="13"/>
    </row>
    <row r="423" spans="2:2" ht="15" x14ac:dyDescent="0.25">
      <c r="B423" s="13"/>
    </row>
    <row r="424" spans="2:2" ht="15" x14ac:dyDescent="0.25">
      <c r="B424" s="13"/>
    </row>
    <row r="425" spans="2:2" ht="15" x14ac:dyDescent="0.25">
      <c r="B425" s="13"/>
    </row>
    <row r="426" spans="2:2" ht="15" x14ac:dyDescent="0.25">
      <c r="B426" s="13"/>
    </row>
    <row r="427" spans="2:2" ht="15" x14ac:dyDescent="0.25">
      <c r="B427" s="13"/>
    </row>
    <row r="428" spans="2:2" ht="15" x14ac:dyDescent="0.25">
      <c r="B428" s="13"/>
    </row>
    <row r="429" spans="2:2" ht="15" x14ac:dyDescent="0.25">
      <c r="B429" s="13"/>
    </row>
    <row r="430" spans="2:2" ht="15" x14ac:dyDescent="0.25">
      <c r="B430" s="13"/>
    </row>
    <row r="431" spans="2:2" ht="15" x14ac:dyDescent="0.25">
      <c r="B431" s="13"/>
    </row>
    <row r="432" spans="2:2" ht="15" x14ac:dyDescent="0.25">
      <c r="B432" s="13"/>
    </row>
    <row r="433" spans="2:2" ht="15" x14ac:dyDescent="0.25">
      <c r="B433" s="13"/>
    </row>
    <row r="434" spans="2:2" ht="15" x14ac:dyDescent="0.25">
      <c r="B434" s="13"/>
    </row>
    <row r="435" spans="2:2" ht="15" x14ac:dyDescent="0.25">
      <c r="B435" s="13"/>
    </row>
    <row r="436" spans="2:2" ht="15" x14ac:dyDescent="0.25">
      <c r="B436" s="13"/>
    </row>
    <row r="437" spans="2:2" ht="15" x14ac:dyDescent="0.25">
      <c r="B437" s="13"/>
    </row>
    <row r="438" spans="2:2" ht="15" x14ac:dyDescent="0.25">
      <c r="B438" s="13"/>
    </row>
    <row r="439" spans="2:2" ht="15" x14ac:dyDescent="0.25">
      <c r="B439" s="13"/>
    </row>
    <row r="440" spans="2:2" ht="15" x14ac:dyDescent="0.25">
      <c r="B440" s="13"/>
    </row>
    <row r="441" spans="2:2" ht="15" x14ac:dyDescent="0.25">
      <c r="B441" s="13"/>
    </row>
    <row r="442" spans="2:2" ht="15" x14ac:dyDescent="0.25">
      <c r="B442" s="13"/>
    </row>
    <row r="443" spans="2:2" ht="15" x14ac:dyDescent="0.25">
      <c r="B443" s="13"/>
    </row>
    <row r="444" spans="2:2" ht="15" x14ac:dyDescent="0.25">
      <c r="B444" s="13"/>
    </row>
    <row r="445" spans="2:2" ht="15" x14ac:dyDescent="0.25">
      <c r="B445" s="13"/>
    </row>
    <row r="446" spans="2:2" ht="15" x14ac:dyDescent="0.25">
      <c r="B446" s="13"/>
    </row>
    <row r="447" spans="2:2" ht="15" x14ac:dyDescent="0.25">
      <c r="B447" s="13"/>
    </row>
    <row r="448" spans="2:2" ht="15" x14ac:dyDescent="0.25">
      <c r="B448" s="13"/>
    </row>
    <row r="449" spans="2:2" ht="15" x14ac:dyDescent="0.25">
      <c r="B449" s="13"/>
    </row>
    <row r="450" spans="2:2" ht="15" x14ac:dyDescent="0.25">
      <c r="B450" s="13"/>
    </row>
    <row r="451" spans="2:2" ht="15" x14ac:dyDescent="0.25">
      <c r="B451" s="13"/>
    </row>
    <row r="452" spans="2:2" ht="15" x14ac:dyDescent="0.25">
      <c r="B452" s="13"/>
    </row>
    <row r="453" spans="2:2" ht="15" x14ac:dyDescent="0.25">
      <c r="B453" s="13"/>
    </row>
    <row r="454" spans="2:2" ht="15" x14ac:dyDescent="0.25">
      <c r="B454" s="13"/>
    </row>
    <row r="455" spans="2:2" ht="15" x14ac:dyDescent="0.25">
      <c r="B455" s="13"/>
    </row>
    <row r="456" spans="2:2" ht="15" x14ac:dyDescent="0.25">
      <c r="B456" s="13"/>
    </row>
    <row r="457" spans="2:2" ht="15" x14ac:dyDescent="0.25">
      <c r="B457" s="13"/>
    </row>
    <row r="458" spans="2:2" ht="15" x14ac:dyDescent="0.25">
      <c r="B458" s="13"/>
    </row>
    <row r="459" spans="2:2" ht="15" x14ac:dyDescent="0.25">
      <c r="B459" s="13"/>
    </row>
    <row r="460" spans="2:2" ht="15" x14ac:dyDescent="0.25">
      <c r="B460" s="13"/>
    </row>
    <row r="461" spans="2:2" ht="15" x14ac:dyDescent="0.25">
      <c r="B461" s="13"/>
    </row>
    <row r="462" spans="2:2" ht="15" x14ac:dyDescent="0.25">
      <c r="B462" s="13"/>
    </row>
    <row r="463" spans="2:2" ht="15" x14ac:dyDescent="0.25">
      <c r="B463" s="13"/>
    </row>
    <row r="464" spans="2:2" ht="15" x14ac:dyDescent="0.25">
      <c r="B464" s="13"/>
    </row>
    <row r="465" spans="2:2" ht="15" x14ac:dyDescent="0.25">
      <c r="B465" s="13"/>
    </row>
    <row r="466" spans="2:2" ht="15" x14ac:dyDescent="0.25">
      <c r="B466" s="13"/>
    </row>
    <row r="467" spans="2:2" ht="15" x14ac:dyDescent="0.25">
      <c r="B467" s="13"/>
    </row>
    <row r="468" spans="2:2" ht="15" x14ac:dyDescent="0.25">
      <c r="B468" s="13"/>
    </row>
    <row r="469" spans="2:2" ht="15" x14ac:dyDescent="0.25">
      <c r="B469" s="13"/>
    </row>
    <row r="470" spans="2:2" ht="15" x14ac:dyDescent="0.25">
      <c r="B470" s="13"/>
    </row>
    <row r="471" spans="2:2" ht="15" x14ac:dyDescent="0.25">
      <c r="B471" s="13"/>
    </row>
    <row r="472" spans="2:2" ht="15" x14ac:dyDescent="0.25">
      <c r="B472" s="13"/>
    </row>
    <row r="473" spans="2:2" ht="15" x14ac:dyDescent="0.25">
      <c r="B473" s="13"/>
    </row>
    <row r="474" spans="2:2" ht="15" x14ac:dyDescent="0.25">
      <c r="B474" s="13"/>
    </row>
    <row r="475" spans="2:2" ht="15" x14ac:dyDescent="0.25">
      <c r="B475" s="13"/>
    </row>
    <row r="476" spans="2:2" ht="15" x14ac:dyDescent="0.25">
      <c r="B476" s="13"/>
    </row>
    <row r="477" spans="2:2" ht="15" x14ac:dyDescent="0.25">
      <c r="B477" s="13"/>
    </row>
    <row r="478" spans="2:2" ht="15" x14ac:dyDescent="0.25">
      <c r="B478" s="13"/>
    </row>
    <row r="479" spans="2:2" ht="15" x14ac:dyDescent="0.25">
      <c r="B479" s="13"/>
    </row>
    <row r="480" spans="2:2" ht="15" x14ac:dyDescent="0.25">
      <c r="B480" s="13"/>
    </row>
    <row r="481" spans="2:2" ht="15" x14ac:dyDescent="0.25">
      <c r="B481" s="13"/>
    </row>
    <row r="482" spans="2:2" ht="15" x14ac:dyDescent="0.25">
      <c r="B482" s="13"/>
    </row>
    <row r="483" spans="2:2" ht="15" x14ac:dyDescent="0.25">
      <c r="B483" s="13"/>
    </row>
    <row r="484" spans="2:2" ht="15" x14ac:dyDescent="0.25">
      <c r="B484" s="13"/>
    </row>
    <row r="485" spans="2:2" ht="15" x14ac:dyDescent="0.25">
      <c r="B485" s="13"/>
    </row>
    <row r="486" spans="2:2" ht="15" x14ac:dyDescent="0.25">
      <c r="B486" s="13"/>
    </row>
    <row r="487" spans="2:2" ht="15" x14ac:dyDescent="0.25">
      <c r="B487" s="13"/>
    </row>
    <row r="488" spans="2:2" ht="15" x14ac:dyDescent="0.25">
      <c r="B488" s="13"/>
    </row>
    <row r="489" spans="2:2" ht="15" x14ac:dyDescent="0.25">
      <c r="B489" s="13"/>
    </row>
    <row r="490" spans="2:2" ht="15" x14ac:dyDescent="0.25">
      <c r="B490" s="13"/>
    </row>
    <row r="491" spans="2:2" ht="15" x14ac:dyDescent="0.25">
      <c r="B491" s="13"/>
    </row>
    <row r="492" spans="2:2" ht="15" x14ac:dyDescent="0.25">
      <c r="B492" s="13"/>
    </row>
    <row r="493" spans="2:2" ht="15" x14ac:dyDescent="0.25">
      <c r="B493" s="13"/>
    </row>
    <row r="494" spans="2:2" ht="15" x14ac:dyDescent="0.25">
      <c r="B494" s="13"/>
    </row>
    <row r="495" spans="2:2" ht="15" x14ac:dyDescent="0.25">
      <c r="B495" s="13"/>
    </row>
    <row r="496" spans="2:2" ht="15" x14ac:dyDescent="0.25">
      <c r="B496" s="13"/>
    </row>
    <row r="497" spans="2:2" ht="15" x14ac:dyDescent="0.25">
      <c r="B497" s="13"/>
    </row>
    <row r="498" spans="2:2" ht="15" x14ac:dyDescent="0.25">
      <c r="B498" s="13"/>
    </row>
    <row r="499" spans="2:2" ht="15" x14ac:dyDescent="0.25">
      <c r="B499" s="13"/>
    </row>
    <row r="500" spans="2:2" ht="15" x14ac:dyDescent="0.25">
      <c r="B500" s="13"/>
    </row>
    <row r="501" spans="2:2" ht="15" x14ac:dyDescent="0.25">
      <c r="B501" s="13"/>
    </row>
    <row r="502" spans="2:2" ht="15" x14ac:dyDescent="0.25">
      <c r="B502" s="13"/>
    </row>
    <row r="503" spans="2:2" ht="15" x14ac:dyDescent="0.25">
      <c r="B503" s="13"/>
    </row>
    <row r="504" spans="2:2" ht="15" x14ac:dyDescent="0.25">
      <c r="B504" s="13"/>
    </row>
    <row r="505" spans="2:2" ht="15" x14ac:dyDescent="0.25">
      <c r="B505" s="13"/>
    </row>
    <row r="506" spans="2:2" ht="15" x14ac:dyDescent="0.25">
      <c r="B506" s="13"/>
    </row>
    <row r="507" spans="2:2" ht="15" x14ac:dyDescent="0.25">
      <c r="B507" s="13"/>
    </row>
    <row r="508" spans="2:2" ht="15" x14ac:dyDescent="0.25">
      <c r="B508" s="13"/>
    </row>
    <row r="509" spans="2:2" ht="15" x14ac:dyDescent="0.25">
      <c r="B509" s="13"/>
    </row>
    <row r="510" spans="2:2" ht="15" x14ac:dyDescent="0.25">
      <c r="B510" s="13"/>
    </row>
    <row r="511" spans="2:2" ht="15" x14ac:dyDescent="0.25">
      <c r="B511" s="13"/>
    </row>
    <row r="512" spans="2:2" ht="15" x14ac:dyDescent="0.25">
      <c r="B512" s="13"/>
    </row>
    <row r="513" spans="2:2" ht="15" x14ac:dyDescent="0.25">
      <c r="B513" s="13"/>
    </row>
    <row r="514" spans="2:2" ht="15" x14ac:dyDescent="0.25">
      <c r="B514" s="13"/>
    </row>
    <row r="515" spans="2:2" ht="15" x14ac:dyDescent="0.25">
      <c r="B515" s="13"/>
    </row>
    <row r="516" spans="2:2" ht="15" x14ac:dyDescent="0.25">
      <c r="B516" s="13"/>
    </row>
    <row r="517" spans="2:2" ht="15" x14ac:dyDescent="0.25">
      <c r="B517" s="13"/>
    </row>
    <row r="518" spans="2:2" ht="15" x14ac:dyDescent="0.25">
      <c r="B518" s="13"/>
    </row>
    <row r="519" spans="2:2" ht="15" x14ac:dyDescent="0.25">
      <c r="B519" s="13"/>
    </row>
    <row r="520" spans="2:2" ht="15" x14ac:dyDescent="0.25">
      <c r="B520" s="13"/>
    </row>
    <row r="521" spans="2:2" ht="15" x14ac:dyDescent="0.25">
      <c r="B521" s="13"/>
    </row>
    <row r="522" spans="2:2" ht="15" x14ac:dyDescent="0.25">
      <c r="B522" s="13"/>
    </row>
    <row r="523" spans="2:2" ht="15" x14ac:dyDescent="0.25">
      <c r="B523" s="13"/>
    </row>
    <row r="524" spans="2:2" ht="15" x14ac:dyDescent="0.25">
      <c r="B524" s="13"/>
    </row>
    <row r="525" spans="2:2" ht="15" x14ac:dyDescent="0.25">
      <c r="B525" s="13"/>
    </row>
    <row r="526" spans="2:2" ht="15" x14ac:dyDescent="0.25">
      <c r="B526" s="13"/>
    </row>
    <row r="527" spans="2:2" ht="15" x14ac:dyDescent="0.25">
      <c r="B527" s="13"/>
    </row>
    <row r="528" spans="2:2" ht="15" x14ac:dyDescent="0.25">
      <c r="B528" s="13"/>
    </row>
    <row r="529" spans="2:2" ht="15" x14ac:dyDescent="0.25">
      <c r="B529" s="13"/>
    </row>
    <row r="530" spans="2:2" ht="15" x14ac:dyDescent="0.25">
      <c r="B530" s="13"/>
    </row>
    <row r="531" spans="2:2" ht="15" x14ac:dyDescent="0.25">
      <c r="B531" s="13"/>
    </row>
    <row r="532" spans="2:2" ht="15" x14ac:dyDescent="0.25">
      <c r="B532" s="13"/>
    </row>
    <row r="533" spans="2:2" ht="15" x14ac:dyDescent="0.25">
      <c r="B533" s="13"/>
    </row>
    <row r="534" spans="2:2" ht="15" x14ac:dyDescent="0.25">
      <c r="B534" s="13"/>
    </row>
    <row r="535" spans="2:2" ht="15" x14ac:dyDescent="0.25">
      <c r="B535" s="13"/>
    </row>
    <row r="536" spans="2:2" ht="15" x14ac:dyDescent="0.25">
      <c r="B536" s="13"/>
    </row>
    <row r="537" spans="2:2" ht="15" x14ac:dyDescent="0.25">
      <c r="B537" s="13"/>
    </row>
    <row r="538" spans="2:2" ht="15" x14ac:dyDescent="0.25">
      <c r="B538" s="13"/>
    </row>
    <row r="539" spans="2:2" ht="15" x14ac:dyDescent="0.25">
      <c r="B539" s="13"/>
    </row>
    <row r="540" spans="2:2" ht="15" x14ac:dyDescent="0.25">
      <c r="B540" s="13"/>
    </row>
    <row r="541" spans="2:2" ht="15" x14ac:dyDescent="0.25">
      <c r="B541" s="13"/>
    </row>
    <row r="542" spans="2:2" ht="15" x14ac:dyDescent="0.25">
      <c r="B542" s="13"/>
    </row>
    <row r="543" spans="2:2" ht="15" x14ac:dyDescent="0.25">
      <c r="B543" s="13"/>
    </row>
    <row r="544" spans="2:2" ht="15" x14ac:dyDescent="0.25">
      <c r="B544" s="13"/>
    </row>
    <row r="545" spans="2:2" ht="15" x14ac:dyDescent="0.25">
      <c r="B545" s="13"/>
    </row>
    <row r="546" spans="2:2" ht="15" x14ac:dyDescent="0.25">
      <c r="B546" s="13"/>
    </row>
    <row r="547" spans="2:2" ht="15" x14ac:dyDescent="0.25">
      <c r="B547" s="13"/>
    </row>
    <row r="548" spans="2:2" ht="15" x14ac:dyDescent="0.25">
      <c r="B548" s="13"/>
    </row>
    <row r="549" spans="2:2" ht="15" x14ac:dyDescent="0.25">
      <c r="B549" s="13"/>
    </row>
    <row r="550" spans="2:2" ht="15" x14ac:dyDescent="0.25">
      <c r="B550" s="13"/>
    </row>
    <row r="551" spans="2:2" ht="15" x14ac:dyDescent="0.25">
      <c r="B551" s="13"/>
    </row>
    <row r="552" spans="2:2" ht="15" x14ac:dyDescent="0.25">
      <c r="B552" s="13"/>
    </row>
    <row r="553" spans="2:2" ht="15" x14ac:dyDescent="0.25">
      <c r="B553" s="13"/>
    </row>
    <row r="554" spans="2:2" ht="15" x14ac:dyDescent="0.25">
      <c r="B554" s="13"/>
    </row>
    <row r="555" spans="2:2" ht="15" x14ac:dyDescent="0.25">
      <c r="B555" s="13"/>
    </row>
    <row r="556" spans="2:2" ht="15" x14ac:dyDescent="0.25">
      <c r="B556" s="13"/>
    </row>
    <row r="557" spans="2:2" ht="15" x14ac:dyDescent="0.25">
      <c r="B557" s="13"/>
    </row>
    <row r="558" spans="2:2" ht="15" x14ac:dyDescent="0.25">
      <c r="B558" s="13"/>
    </row>
    <row r="559" spans="2:2" ht="15" x14ac:dyDescent="0.25">
      <c r="B559" s="13"/>
    </row>
    <row r="560" spans="2:2" ht="15" x14ac:dyDescent="0.25">
      <c r="B560" s="13"/>
    </row>
    <row r="561" spans="2:2" ht="15" x14ac:dyDescent="0.25">
      <c r="B561" s="13"/>
    </row>
    <row r="562" spans="2:2" ht="15" x14ac:dyDescent="0.25">
      <c r="B562" s="13"/>
    </row>
    <row r="563" spans="2:2" ht="15" x14ac:dyDescent="0.25">
      <c r="B563" s="13"/>
    </row>
    <row r="564" spans="2:2" ht="15" x14ac:dyDescent="0.25">
      <c r="B564" s="13"/>
    </row>
    <row r="565" spans="2:2" ht="15" x14ac:dyDescent="0.25">
      <c r="B565" s="13"/>
    </row>
    <row r="566" spans="2:2" ht="15" x14ac:dyDescent="0.25">
      <c r="B566" s="13"/>
    </row>
    <row r="567" spans="2:2" ht="15" x14ac:dyDescent="0.25">
      <c r="B567" s="13"/>
    </row>
    <row r="568" spans="2:2" ht="15" x14ac:dyDescent="0.25">
      <c r="B568" s="13"/>
    </row>
    <row r="569" spans="2:2" ht="15" x14ac:dyDescent="0.25">
      <c r="B569" s="13"/>
    </row>
    <row r="570" spans="2:2" ht="15" x14ac:dyDescent="0.25">
      <c r="B570" s="13"/>
    </row>
    <row r="571" spans="2:2" ht="15" x14ac:dyDescent="0.25">
      <c r="B571" s="13"/>
    </row>
    <row r="572" spans="2:2" ht="15" x14ac:dyDescent="0.25">
      <c r="B572" s="13"/>
    </row>
    <row r="573" spans="2:2" ht="15" x14ac:dyDescent="0.25">
      <c r="B573" s="13"/>
    </row>
    <row r="574" spans="2:2" ht="15" x14ac:dyDescent="0.25">
      <c r="B574" s="13"/>
    </row>
    <row r="575" spans="2:2" ht="15" x14ac:dyDescent="0.25">
      <c r="B575" s="13"/>
    </row>
    <row r="576" spans="2:2" ht="15" x14ac:dyDescent="0.25">
      <c r="B576" s="13"/>
    </row>
    <row r="577" spans="2:2" ht="15" x14ac:dyDescent="0.25">
      <c r="B577" s="13"/>
    </row>
    <row r="578" spans="2:2" ht="15" x14ac:dyDescent="0.25">
      <c r="B578" s="13"/>
    </row>
    <row r="579" spans="2:2" ht="15" x14ac:dyDescent="0.25">
      <c r="B579" s="13"/>
    </row>
    <row r="580" spans="2:2" ht="15" x14ac:dyDescent="0.25">
      <c r="B580" s="13"/>
    </row>
    <row r="581" spans="2:2" ht="15" x14ac:dyDescent="0.25">
      <c r="B581" s="13"/>
    </row>
    <row r="582" spans="2:2" ht="15" x14ac:dyDescent="0.25">
      <c r="B582" s="13"/>
    </row>
    <row r="583" spans="2:2" ht="15" x14ac:dyDescent="0.25">
      <c r="B583" s="13"/>
    </row>
    <row r="584" spans="2:2" ht="15" x14ac:dyDescent="0.25">
      <c r="B584" s="13"/>
    </row>
    <row r="585" spans="2:2" ht="15" x14ac:dyDescent="0.25">
      <c r="B585" s="13"/>
    </row>
    <row r="586" spans="2:2" ht="15" x14ac:dyDescent="0.25">
      <c r="B586" s="13"/>
    </row>
    <row r="587" spans="2:2" ht="15" x14ac:dyDescent="0.25">
      <c r="B587" s="13"/>
    </row>
    <row r="588" spans="2:2" ht="15" x14ac:dyDescent="0.25">
      <c r="B588" s="13"/>
    </row>
    <row r="589" spans="2:2" ht="15" x14ac:dyDescent="0.25">
      <c r="B589" s="13"/>
    </row>
    <row r="590" spans="2:2" ht="15" x14ac:dyDescent="0.25">
      <c r="B590" s="13"/>
    </row>
    <row r="591" spans="2:2" ht="15" x14ac:dyDescent="0.25">
      <c r="B591" s="13"/>
    </row>
    <row r="592" spans="2:2" ht="15" x14ac:dyDescent="0.25">
      <c r="B592" s="13"/>
    </row>
    <row r="593" spans="2:2" ht="15" x14ac:dyDescent="0.25">
      <c r="B593" s="13"/>
    </row>
    <row r="594" spans="2:2" ht="15" x14ac:dyDescent="0.25">
      <c r="B594" s="13"/>
    </row>
    <row r="595" spans="2:2" ht="15" x14ac:dyDescent="0.25">
      <c r="B595" s="13"/>
    </row>
    <row r="596" spans="2:2" ht="15" x14ac:dyDescent="0.25">
      <c r="B596" s="13"/>
    </row>
    <row r="597" spans="2:2" ht="15" x14ac:dyDescent="0.25">
      <c r="B597" s="13"/>
    </row>
    <row r="598" spans="2:2" ht="15" x14ac:dyDescent="0.25">
      <c r="B598" s="13"/>
    </row>
    <row r="599" spans="2:2" ht="15" x14ac:dyDescent="0.25">
      <c r="B599" s="13"/>
    </row>
    <row r="600" spans="2:2" ht="15" x14ac:dyDescent="0.25">
      <c r="B600" s="13"/>
    </row>
    <row r="601" spans="2:2" ht="15" x14ac:dyDescent="0.25">
      <c r="B601" s="13"/>
    </row>
    <row r="602" spans="2:2" ht="15" x14ac:dyDescent="0.25">
      <c r="B602" s="13"/>
    </row>
    <row r="603" spans="2:2" ht="15" x14ac:dyDescent="0.25">
      <c r="B603" s="13"/>
    </row>
    <row r="604" spans="2:2" ht="15" x14ac:dyDescent="0.25">
      <c r="B604" s="13"/>
    </row>
    <row r="605" spans="2:2" ht="15" x14ac:dyDescent="0.25">
      <c r="B605" s="13"/>
    </row>
    <row r="606" spans="2:2" ht="15" x14ac:dyDescent="0.25">
      <c r="B606" s="13"/>
    </row>
    <row r="607" spans="2:2" ht="15" x14ac:dyDescent="0.25">
      <c r="B607" s="13"/>
    </row>
    <row r="608" spans="2:2" ht="15" x14ac:dyDescent="0.25">
      <c r="B608" s="13"/>
    </row>
    <row r="609" spans="2:2" ht="15" x14ac:dyDescent="0.25">
      <c r="B609" s="13"/>
    </row>
    <row r="610" spans="2:2" ht="15" x14ac:dyDescent="0.25">
      <c r="B610" s="13"/>
    </row>
    <row r="611" spans="2:2" ht="15" x14ac:dyDescent="0.25">
      <c r="B611" s="13"/>
    </row>
    <row r="612" spans="2:2" ht="15" x14ac:dyDescent="0.25">
      <c r="B612" s="13"/>
    </row>
    <row r="613" spans="2:2" ht="15" x14ac:dyDescent="0.25">
      <c r="B613" s="13"/>
    </row>
    <row r="614" spans="2:2" ht="15" x14ac:dyDescent="0.25">
      <c r="B614" s="13"/>
    </row>
    <row r="615" spans="2:2" ht="15" x14ac:dyDescent="0.25">
      <c r="B615" s="13"/>
    </row>
    <row r="616" spans="2:2" ht="15" x14ac:dyDescent="0.25">
      <c r="B616" s="13"/>
    </row>
    <row r="617" spans="2:2" ht="15" x14ac:dyDescent="0.25">
      <c r="B617" s="13"/>
    </row>
    <row r="618" spans="2:2" ht="15" x14ac:dyDescent="0.25">
      <c r="B618" s="13"/>
    </row>
    <row r="619" spans="2:2" ht="15" x14ac:dyDescent="0.25">
      <c r="B619" s="13"/>
    </row>
    <row r="620" spans="2:2" ht="15" x14ac:dyDescent="0.25">
      <c r="B620" s="13"/>
    </row>
    <row r="621" spans="2:2" ht="15" x14ac:dyDescent="0.25">
      <c r="B621" s="13"/>
    </row>
    <row r="622" spans="2:2" ht="15" x14ac:dyDescent="0.25">
      <c r="B622" s="13"/>
    </row>
    <row r="623" spans="2:2" ht="15" x14ac:dyDescent="0.25">
      <c r="B623" s="13"/>
    </row>
    <row r="624" spans="2:2" ht="15" x14ac:dyDescent="0.25">
      <c r="B624" s="13"/>
    </row>
    <row r="625" spans="2:2" ht="15" x14ac:dyDescent="0.25">
      <c r="B625" s="13"/>
    </row>
    <row r="626" spans="2:2" ht="15" x14ac:dyDescent="0.25">
      <c r="B626" s="13"/>
    </row>
    <row r="627" spans="2:2" ht="15" x14ac:dyDescent="0.25">
      <c r="B627" s="13"/>
    </row>
    <row r="628" spans="2:2" ht="15" x14ac:dyDescent="0.25">
      <c r="B628" s="13"/>
    </row>
    <row r="629" spans="2:2" ht="15" x14ac:dyDescent="0.25">
      <c r="B629" s="13"/>
    </row>
    <row r="630" spans="2:2" ht="15" x14ac:dyDescent="0.25">
      <c r="B630" s="13"/>
    </row>
    <row r="631" spans="2:2" ht="15" x14ac:dyDescent="0.25">
      <c r="B631" s="13"/>
    </row>
    <row r="632" spans="2:2" ht="15" x14ac:dyDescent="0.25">
      <c r="B632" s="13"/>
    </row>
    <row r="633" spans="2:2" ht="15" x14ac:dyDescent="0.25">
      <c r="B633" s="13"/>
    </row>
    <row r="634" spans="2:2" ht="15" x14ac:dyDescent="0.25">
      <c r="B634" s="13"/>
    </row>
    <row r="635" spans="2:2" ht="15" x14ac:dyDescent="0.25">
      <c r="B635" s="13"/>
    </row>
    <row r="636" spans="2:2" ht="15" x14ac:dyDescent="0.25">
      <c r="B636" s="13"/>
    </row>
    <row r="637" spans="2:2" ht="15" x14ac:dyDescent="0.25">
      <c r="B637" s="13"/>
    </row>
    <row r="638" spans="2:2" ht="15" x14ac:dyDescent="0.25">
      <c r="B638" s="13"/>
    </row>
    <row r="639" spans="2:2" ht="15" x14ac:dyDescent="0.25">
      <c r="B639" s="13"/>
    </row>
    <row r="640" spans="2:2" ht="15" x14ac:dyDescent="0.25">
      <c r="B640" s="13"/>
    </row>
    <row r="641" spans="2:2" ht="15" x14ac:dyDescent="0.25">
      <c r="B641" s="13"/>
    </row>
    <row r="642" spans="2:2" ht="15" x14ac:dyDescent="0.25">
      <c r="B642" s="13"/>
    </row>
    <row r="643" spans="2:2" ht="15" x14ac:dyDescent="0.25">
      <c r="B643" s="13"/>
    </row>
    <row r="644" spans="2:2" ht="15" x14ac:dyDescent="0.25">
      <c r="B644" s="13"/>
    </row>
    <row r="645" spans="2:2" ht="15" x14ac:dyDescent="0.25">
      <c r="B645" s="13"/>
    </row>
    <row r="646" spans="2:2" ht="15" x14ac:dyDescent="0.25">
      <c r="B646" s="13"/>
    </row>
    <row r="647" spans="2:2" ht="15" x14ac:dyDescent="0.25">
      <c r="B647" s="13"/>
    </row>
    <row r="648" spans="2:2" ht="15" x14ac:dyDescent="0.25">
      <c r="B648" s="13"/>
    </row>
    <row r="649" spans="2:2" ht="15" x14ac:dyDescent="0.25">
      <c r="B649" s="13"/>
    </row>
    <row r="650" spans="2:2" ht="15" x14ac:dyDescent="0.25">
      <c r="B650" s="13"/>
    </row>
    <row r="651" spans="2:2" ht="15" x14ac:dyDescent="0.25">
      <c r="B651" s="13"/>
    </row>
    <row r="652" spans="2:2" ht="15" x14ac:dyDescent="0.25">
      <c r="B652" s="13"/>
    </row>
    <row r="653" spans="2:2" ht="15" x14ac:dyDescent="0.25">
      <c r="B653" s="13"/>
    </row>
    <row r="654" spans="2:2" ht="15" x14ac:dyDescent="0.25">
      <c r="B654" s="13"/>
    </row>
    <row r="655" spans="2:2" ht="15" x14ac:dyDescent="0.25">
      <c r="B655" s="13"/>
    </row>
    <row r="656" spans="2:2" ht="15" x14ac:dyDescent="0.25">
      <c r="B656" s="13"/>
    </row>
    <row r="657" spans="2:2" ht="15" x14ac:dyDescent="0.25">
      <c r="B657" s="13"/>
    </row>
    <row r="658" spans="2:2" ht="15" x14ac:dyDescent="0.25">
      <c r="B658" s="13"/>
    </row>
    <row r="659" spans="2:2" ht="15" x14ac:dyDescent="0.25">
      <c r="B659" s="13"/>
    </row>
    <row r="660" spans="2:2" ht="15" x14ac:dyDescent="0.25">
      <c r="B660" s="13"/>
    </row>
    <row r="661" spans="2:2" ht="15" x14ac:dyDescent="0.25">
      <c r="B661" s="13"/>
    </row>
    <row r="662" spans="2:2" ht="15" x14ac:dyDescent="0.25">
      <c r="B662" s="13"/>
    </row>
    <row r="663" spans="2:2" ht="15" x14ac:dyDescent="0.25">
      <c r="B663" s="13"/>
    </row>
    <row r="664" spans="2:2" ht="15" x14ac:dyDescent="0.25">
      <c r="B664" s="13"/>
    </row>
    <row r="665" spans="2:2" ht="15" x14ac:dyDescent="0.25">
      <c r="B665" s="13"/>
    </row>
    <row r="666" spans="2:2" ht="15" x14ac:dyDescent="0.25">
      <c r="B666" s="13"/>
    </row>
    <row r="667" spans="2:2" ht="15" x14ac:dyDescent="0.25">
      <c r="B667" s="13"/>
    </row>
    <row r="668" spans="2:2" ht="15" x14ac:dyDescent="0.25">
      <c r="B668" s="13"/>
    </row>
    <row r="669" spans="2:2" ht="15" x14ac:dyDescent="0.25">
      <c r="B669" s="13"/>
    </row>
    <row r="670" spans="2:2" ht="15" x14ac:dyDescent="0.25">
      <c r="B670" s="13"/>
    </row>
    <row r="671" spans="2:2" ht="15" x14ac:dyDescent="0.25">
      <c r="B671" s="13"/>
    </row>
    <row r="672" spans="2:2" ht="15" x14ac:dyDescent="0.25">
      <c r="B672" s="13"/>
    </row>
    <row r="673" spans="2:2" ht="15" x14ac:dyDescent="0.25">
      <c r="B673" s="13"/>
    </row>
    <row r="674" spans="2:2" ht="15" x14ac:dyDescent="0.25">
      <c r="B674" s="13"/>
    </row>
    <row r="675" spans="2:2" ht="15" x14ac:dyDescent="0.25">
      <c r="B675" s="13"/>
    </row>
    <row r="676" spans="2:2" ht="15" x14ac:dyDescent="0.25">
      <c r="B676" s="13"/>
    </row>
    <row r="677" spans="2:2" ht="15" x14ac:dyDescent="0.25">
      <c r="B677" s="13"/>
    </row>
    <row r="678" spans="2:2" ht="15" x14ac:dyDescent="0.25">
      <c r="B678" s="13"/>
    </row>
    <row r="679" spans="2:2" ht="15" x14ac:dyDescent="0.25">
      <c r="B679" s="13"/>
    </row>
    <row r="680" spans="2:2" ht="15" x14ac:dyDescent="0.25">
      <c r="B680" s="13"/>
    </row>
    <row r="681" spans="2:2" ht="15" x14ac:dyDescent="0.25">
      <c r="B681" s="13"/>
    </row>
    <row r="682" spans="2:2" ht="15" x14ac:dyDescent="0.25">
      <c r="B682" s="13"/>
    </row>
    <row r="683" spans="2:2" ht="15" x14ac:dyDescent="0.25">
      <c r="B683" s="13"/>
    </row>
    <row r="684" spans="2:2" ht="15" x14ac:dyDescent="0.25">
      <c r="B684" s="13"/>
    </row>
    <row r="685" spans="2:2" ht="15" x14ac:dyDescent="0.25">
      <c r="B685" s="13"/>
    </row>
    <row r="686" spans="2:2" ht="15" x14ac:dyDescent="0.25">
      <c r="B686" s="13"/>
    </row>
    <row r="687" spans="2:2" ht="15" x14ac:dyDescent="0.25">
      <c r="B687" s="13"/>
    </row>
    <row r="688" spans="2:2" ht="15" x14ac:dyDescent="0.25">
      <c r="B688" s="13"/>
    </row>
    <row r="689" spans="2:2" ht="15" x14ac:dyDescent="0.25">
      <c r="B689" s="13"/>
    </row>
    <row r="690" spans="2:2" ht="15" x14ac:dyDescent="0.25">
      <c r="B690" s="13"/>
    </row>
    <row r="691" spans="2:2" ht="15" x14ac:dyDescent="0.25">
      <c r="B691" s="13"/>
    </row>
    <row r="692" spans="2:2" ht="15" x14ac:dyDescent="0.25">
      <c r="B692" s="13"/>
    </row>
    <row r="693" spans="2:2" ht="15" x14ac:dyDescent="0.25">
      <c r="B693" s="13"/>
    </row>
    <row r="694" spans="2:2" ht="15" x14ac:dyDescent="0.25">
      <c r="B694" s="13"/>
    </row>
    <row r="695" spans="2:2" ht="15" x14ac:dyDescent="0.25">
      <c r="B695" s="13"/>
    </row>
    <row r="696" spans="2:2" ht="15" x14ac:dyDescent="0.25">
      <c r="B696" s="13"/>
    </row>
    <row r="697" spans="2:2" ht="15" x14ac:dyDescent="0.25">
      <c r="B697" s="13"/>
    </row>
    <row r="698" spans="2:2" ht="15" x14ac:dyDescent="0.25">
      <c r="B698" s="13"/>
    </row>
    <row r="699" spans="2:2" ht="15" x14ac:dyDescent="0.25">
      <c r="B699" s="13"/>
    </row>
    <row r="700" spans="2:2" ht="15" x14ac:dyDescent="0.25">
      <c r="B700" s="13"/>
    </row>
    <row r="701" spans="2:2" ht="15" x14ac:dyDescent="0.25">
      <c r="B701" s="13"/>
    </row>
    <row r="702" spans="2:2" ht="15" x14ac:dyDescent="0.25">
      <c r="B702" s="13"/>
    </row>
    <row r="703" spans="2:2" ht="15" x14ac:dyDescent="0.25">
      <c r="B703" s="13"/>
    </row>
    <row r="704" spans="2:2" ht="15" x14ac:dyDescent="0.25">
      <c r="B704" s="13"/>
    </row>
    <row r="705" spans="2:2" ht="15" x14ac:dyDescent="0.25">
      <c r="B705" s="13"/>
    </row>
    <row r="706" spans="2:2" ht="15" x14ac:dyDescent="0.25">
      <c r="B706" s="13"/>
    </row>
    <row r="707" spans="2:2" ht="15" x14ac:dyDescent="0.25">
      <c r="B707" s="13"/>
    </row>
    <row r="708" spans="2:2" ht="15" x14ac:dyDescent="0.25">
      <c r="B708" s="13"/>
    </row>
    <row r="709" spans="2:2" ht="15" x14ac:dyDescent="0.25">
      <c r="B709" s="13"/>
    </row>
    <row r="710" spans="2:2" ht="15" x14ac:dyDescent="0.25">
      <c r="B710" s="13"/>
    </row>
    <row r="711" spans="2:2" ht="15" x14ac:dyDescent="0.25">
      <c r="B711" s="13"/>
    </row>
    <row r="712" spans="2:2" ht="15" x14ac:dyDescent="0.25">
      <c r="B712" s="13"/>
    </row>
    <row r="713" spans="2:2" ht="15" x14ac:dyDescent="0.25">
      <c r="B713" s="13"/>
    </row>
    <row r="714" spans="2:2" ht="15" x14ac:dyDescent="0.25">
      <c r="B714" s="13"/>
    </row>
    <row r="715" spans="2:2" ht="15" x14ac:dyDescent="0.25">
      <c r="B715" s="13"/>
    </row>
    <row r="716" spans="2:2" ht="15" x14ac:dyDescent="0.25">
      <c r="B716" s="13"/>
    </row>
    <row r="717" spans="2:2" ht="15" x14ac:dyDescent="0.25">
      <c r="B717" s="13"/>
    </row>
    <row r="718" spans="2:2" ht="15" x14ac:dyDescent="0.25">
      <c r="B718" s="13"/>
    </row>
    <row r="719" spans="2:2" ht="15" x14ac:dyDescent="0.25">
      <c r="B719" s="13"/>
    </row>
    <row r="720" spans="2:2" ht="15" x14ac:dyDescent="0.25">
      <c r="B720" s="13"/>
    </row>
    <row r="721" spans="2:2" ht="15" x14ac:dyDescent="0.25">
      <c r="B721" s="13"/>
    </row>
    <row r="722" spans="2:2" ht="15" x14ac:dyDescent="0.25">
      <c r="B722" s="13"/>
    </row>
    <row r="723" spans="2:2" ht="15" x14ac:dyDescent="0.25">
      <c r="B723" s="13"/>
    </row>
    <row r="724" spans="2:2" ht="15" x14ac:dyDescent="0.25">
      <c r="B724" s="13"/>
    </row>
    <row r="725" spans="2:2" ht="15" x14ac:dyDescent="0.25">
      <c r="B725" s="13"/>
    </row>
    <row r="726" spans="2:2" ht="15" x14ac:dyDescent="0.25">
      <c r="B726" s="13"/>
    </row>
    <row r="727" spans="2:2" ht="15" x14ac:dyDescent="0.25">
      <c r="B727" s="13"/>
    </row>
    <row r="728" spans="2:2" ht="15" x14ac:dyDescent="0.25">
      <c r="B728" s="13"/>
    </row>
    <row r="729" spans="2:2" ht="15" x14ac:dyDescent="0.25">
      <c r="B729" s="13"/>
    </row>
    <row r="730" spans="2:2" ht="15" x14ac:dyDescent="0.25">
      <c r="B730" s="13"/>
    </row>
    <row r="731" spans="2:2" ht="15" x14ac:dyDescent="0.25">
      <c r="B731" s="13"/>
    </row>
    <row r="732" spans="2:2" ht="15" x14ac:dyDescent="0.25">
      <c r="B732" s="13"/>
    </row>
    <row r="733" spans="2:2" ht="15" x14ac:dyDescent="0.25">
      <c r="B733" s="13"/>
    </row>
    <row r="734" spans="2:2" ht="15" x14ac:dyDescent="0.25">
      <c r="B734" s="13"/>
    </row>
    <row r="735" spans="2:2" ht="15" x14ac:dyDescent="0.25">
      <c r="B735" s="13"/>
    </row>
    <row r="736" spans="2:2" ht="15" x14ac:dyDescent="0.25">
      <c r="B736" s="13"/>
    </row>
    <row r="737" spans="2:2" ht="15" x14ac:dyDescent="0.25">
      <c r="B737" s="13"/>
    </row>
    <row r="738" spans="2:2" ht="15" x14ac:dyDescent="0.25">
      <c r="B738" s="13"/>
    </row>
    <row r="739" spans="2:2" ht="15" x14ac:dyDescent="0.25">
      <c r="B739" s="13"/>
    </row>
    <row r="740" spans="2:2" ht="15" x14ac:dyDescent="0.25">
      <c r="B740" s="13"/>
    </row>
    <row r="741" spans="2:2" ht="15" x14ac:dyDescent="0.25">
      <c r="B741" s="13"/>
    </row>
    <row r="742" spans="2:2" ht="15" x14ac:dyDescent="0.25">
      <c r="B742" s="13"/>
    </row>
    <row r="743" spans="2:2" ht="15" x14ac:dyDescent="0.25">
      <c r="B743" s="13"/>
    </row>
    <row r="744" spans="2:2" ht="15" x14ac:dyDescent="0.25">
      <c r="B744" s="13"/>
    </row>
    <row r="745" spans="2:2" ht="15" x14ac:dyDescent="0.25">
      <c r="B745" s="13"/>
    </row>
    <row r="746" spans="2:2" ht="15" x14ac:dyDescent="0.25">
      <c r="B746" s="13"/>
    </row>
    <row r="747" spans="2:2" ht="15" x14ac:dyDescent="0.25">
      <c r="B747" s="13"/>
    </row>
    <row r="748" spans="2:2" ht="15" x14ac:dyDescent="0.25">
      <c r="B748" s="13"/>
    </row>
    <row r="749" spans="2:2" ht="15" x14ac:dyDescent="0.25">
      <c r="B749" s="13"/>
    </row>
    <row r="750" spans="2:2" ht="15" x14ac:dyDescent="0.25">
      <c r="B750" s="13"/>
    </row>
    <row r="751" spans="2:2" ht="15" x14ac:dyDescent="0.25">
      <c r="B751" s="13"/>
    </row>
    <row r="752" spans="2:2" ht="15" x14ac:dyDescent="0.25">
      <c r="B752" s="13"/>
    </row>
    <row r="753" spans="2:2" ht="15" x14ac:dyDescent="0.25">
      <c r="B753" s="13"/>
    </row>
    <row r="754" spans="2:2" ht="15" x14ac:dyDescent="0.25">
      <c r="B754" s="13"/>
    </row>
    <row r="755" spans="2:2" ht="15" x14ac:dyDescent="0.25">
      <c r="B755" s="13"/>
    </row>
    <row r="756" spans="2:2" ht="15" x14ac:dyDescent="0.25">
      <c r="B756" s="13"/>
    </row>
    <row r="757" spans="2:2" ht="15" x14ac:dyDescent="0.25">
      <c r="B757" s="13"/>
    </row>
    <row r="758" spans="2:2" ht="15" x14ac:dyDescent="0.25">
      <c r="B758" s="13"/>
    </row>
    <row r="759" spans="2:2" ht="15" x14ac:dyDescent="0.25">
      <c r="B759" s="13"/>
    </row>
    <row r="760" spans="2:2" ht="15" x14ac:dyDescent="0.25">
      <c r="B760" s="13"/>
    </row>
    <row r="761" spans="2:2" ht="15" x14ac:dyDescent="0.25">
      <c r="B761" s="13"/>
    </row>
    <row r="762" spans="2:2" ht="15" x14ac:dyDescent="0.25">
      <c r="B762" s="13"/>
    </row>
    <row r="763" spans="2:2" ht="15" x14ac:dyDescent="0.25">
      <c r="B763" s="13"/>
    </row>
    <row r="764" spans="2:2" ht="15" x14ac:dyDescent="0.25">
      <c r="B764" s="13"/>
    </row>
    <row r="765" spans="2:2" ht="15" x14ac:dyDescent="0.25">
      <c r="B765" s="13"/>
    </row>
    <row r="766" spans="2:2" ht="15" x14ac:dyDescent="0.25">
      <c r="B766" s="13"/>
    </row>
    <row r="767" spans="2:2" ht="15" x14ac:dyDescent="0.25">
      <c r="B767" s="13"/>
    </row>
    <row r="768" spans="2:2" ht="15" x14ac:dyDescent="0.25">
      <c r="B768" s="13"/>
    </row>
    <row r="769" spans="2:2" ht="15" x14ac:dyDescent="0.25">
      <c r="B769" s="13"/>
    </row>
    <row r="770" spans="2:2" ht="15" x14ac:dyDescent="0.25">
      <c r="B770" s="13"/>
    </row>
    <row r="771" spans="2:2" ht="15" x14ac:dyDescent="0.25">
      <c r="B771" s="13"/>
    </row>
    <row r="772" spans="2:2" ht="15" x14ac:dyDescent="0.25">
      <c r="B772" s="13"/>
    </row>
    <row r="773" spans="2:2" ht="15" x14ac:dyDescent="0.25">
      <c r="B773" s="13"/>
    </row>
    <row r="774" spans="2:2" ht="15" x14ac:dyDescent="0.25">
      <c r="B774" s="13"/>
    </row>
    <row r="775" spans="2:2" ht="15" x14ac:dyDescent="0.25">
      <c r="B775" s="13"/>
    </row>
    <row r="776" spans="2:2" ht="15" x14ac:dyDescent="0.25">
      <c r="B776" s="13"/>
    </row>
    <row r="777" spans="2:2" ht="15" x14ac:dyDescent="0.25">
      <c r="B777" s="13"/>
    </row>
    <row r="778" spans="2:2" ht="15" x14ac:dyDescent="0.25">
      <c r="B778" s="13"/>
    </row>
    <row r="779" spans="2:2" ht="15" x14ac:dyDescent="0.25">
      <c r="B779" s="13"/>
    </row>
    <row r="780" spans="2:2" ht="15" x14ac:dyDescent="0.25">
      <c r="B780" s="13"/>
    </row>
    <row r="781" spans="2:2" ht="15" x14ac:dyDescent="0.25">
      <c r="B781" s="13"/>
    </row>
    <row r="782" spans="2:2" ht="15" x14ac:dyDescent="0.25">
      <c r="B782" s="13"/>
    </row>
    <row r="783" spans="2:2" ht="15" x14ac:dyDescent="0.25">
      <c r="B783" s="13"/>
    </row>
    <row r="784" spans="2:2" ht="15" x14ac:dyDescent="0.25">
      <c r="B784" s="13"/>
    </row>
    <row r="785" spans="2:2" ht="15" x14ac:dyDescent="0.25">
      <c r="B785" s="13"/>
    </row>
    <row r="786" spans="2:2" ht="15" x14ac:dyDescent="0.25">
      <c r="B786" s="13"/>
    </row>
    <row r="787" spans="2:2" ht="15" x14ac:dyDescent="0.25">
      <c r="B787" s="13"/>
    </row>
    <row r="788" spans="2:2" ht="15" x14ac:dyDescent="0.25">
      <c r="B788" s="13"/>
    </row>
    <row r="789" spans="2:2" ht="15" x14ac:dyDescent="0.25">
      <c r="B789" s="13"/>
    </row>
    <row r="790" spans="2:2" ht="15" x14ac:dyDescent="0.25">
      <c r="B790" s="13"/>
    </row>
    <row r="791" spans="2:2" ht="15" x14ac:dyDescent="0.25">
      <c r="B791" s="13"/>
    </row>
    <row r="792" spans="2:2" ht="15" x14ac:dyDescent="0.25">
      <c r="B792" s="13"/>
    </row>
    <row r="793" spans="2:2" ht="15" x14ac:dyDescent="0.25">
      <c r="B793" s="13"/>
    </row>
    <row r="794" spans="2:2" ht="15" x14ac:dyDescent="0.25">
      <c r="B794" s="13"/>
    </row>
    <row r="795" spans="2:2" ht="15" x14ac:dyDescent="0.25">
      <c r="B795" s="13"/>
    </row>
    <row r="796" spans="2:2" ht="15" x14ac:dyDescent="0.25">
      <c r="B796" s="13"/>
    </row>
    <row r="797" spans="2:2" ht="15" x14ac:dyDescent="0.25">
      <c r="B797" s="13"/>
    </row>
    <row r="798" spans="2:2" ht="15" x14ac:dyDescent="0.25">
      <c r="B798" s="13"/>
    </row>
    <row r="799" spans="2:2" ht="15" x14ac:dyDescent="0.25">
      <c r="B799" s="13"/>
    </row>
    <row r="800" spans="2:2" ht="15" x14ac:dyDescent="0.25">
      <c r="B800" s="13"/>
    </row>
    <row r="801" spans="2:2" ht="15" x14ac:dyDescent="0.25">
      <c r="B801" s="13"/>
    </row>
    <row r="802" spans="2:2" ht="15" x14ac:dyDescent="0.25">
      <c r="B802" s="13"/>
    </row>
    <row r="803" spans="2:2" ht="15" x14ac:dyDescent="0.25">
      <c r="B803" s="13"/>
    </row>
    <row r="804" spans="2:2" ht="15" x14ac:dyDescent="0.25">
      <c r="B804" s="13"/>
    </row>
    <row r="805" spans="2:2" ht="15" x14ac:dyDescent="0.25">
      <c r="B805" s="13"/>
    </row>
    <row r="806" spans="2:2" ht="15" x14ac:dyDescent="0.25">
      <c r="B806" s="13"/>
    </row>
    <row r="807" spans="2:2" ht="15" x14ac:dyDescent="0.25">
      <c r="B807" s="13"/>
    </row>
    <row r="808" spans="2:2" ht="15" x14ac:dyDescent="0.25">
      <c r="B808" s="13"/>
    </row>
    <row r="809" spans="2:2" ht="15" x14ac:dyDescent="0.25">
      <c r="B809" s="13"/>
    </row>
    <row r="810" spans="2:2" ht="15" x14ac:dyDescent="0.25">
      <c r="B810" s="13"/>
    </row>
    <row r="811" spans="2:2" ht="15" x14ac:dyDescent="0.25">
      <c r="B811" s="13"/>
    </row>
    <row r="812" spans="2:2" ht="15" x14ac:dyDescent="0.25">
      <c r="B812" s="13"/>
    </row>
    <row r="813" spans="2:2" ht="15" x14ac:dyDescent="0.25">
      <c r="B813" s="13"/>
    </row>
    <row r="814" spans="2:2" ht="15" x14ac:dyDescent="0.25">
      <c r="B814" s="13"/>
    </row>
    <row r="815" spans="2:2" ht="15" x14ac:dyDescent="0.25">
      <c r="B815" s="13"/>
    </row>
    <row r="816" spans="2:2" ht="15" x14ac:dyDescent="0.25">
      <c r="B816" s="13"/>
    </row>
    <row r="817" spans="2:2" ht="15" x14ac:dyDescent="0.25">
      <c r="B817" s="13"/>
    </row>
    <row r="818" spans="2:2" ht="15" x14ac:dyDescent="0.25">
      <c r="B818" s="13"/>
    </row>
    <row r="819" spans="2:2" ht="15" x14ac:dyDescent="0.25">
      <c r="B819" s="13"/>
    </row>
    <row r="820" spans="2:2" ht="15" x14ac:dyDescent="0.25">
      <c r="B820" s="13"/>
    </row>
    <row r="821" spans="2:2" ht="15" x14ac:dyDescent="0.25">
      <c r="B821" s="13"/>
    </row>
    <row r="822" spans="2:2" ht="15" x14ac:dyDescent="0.25">
      <c r="B822" s="13"/>
    </row>
    <row r="823" spans="2:2" ht="15" x14ac:dyDescent="0.25">
      <c r="B823" s="13"/>
    </row>
    <row r="824" spans="2:2" ht="15" x14ac:dyDescent="0.25">
      <c r="B824" s="13"/>
    </row>
    <row r="825" spans="2:2" ht="15" x14ac:dyDescent="0.25">
      <c r="B825" s="13"/>
    </row>
    <row r="826" spans="2:2" ht="15" x14ac:dyDescent="0.25">
      <c r="B826" s="13"/>
    </row>
    <row r="827" spans="2:2" ht="15" x14ac:dyDescent="0.25">
      <c r="B827" s="13"/>
    </row>
    <row r="828" spans="2:2" ht="15" x14ac:dyDescent="0.25">
      <c r="B828" s="13"/>
    </row>
    <row r="829" spans="2:2" ht="15" x14ac:dyDescent="0.25">
      <c r="B829" s="13"/>
    </row>
    <row r="830" spans="2:2" ht="15" x14ac:dyDescent="0.25">
      <c r="B830" s="13"/>
    </row>
    <row r="831" spans="2:2" ht="15" x14ac:dyDescent="0.25">
      <c r="B831" s="13"/>
    </row>
    <row r="832" spans="2:2" ht="15" x14ac:dyDescent="0.25">
      <c r="B832" s="13"/>
    </row>
    <row r="833" spans="2:2" ht="15" x14ac:dyDescent="0.25">
      <c r="B833" s="13"/>
    </row>
    <row r="834" spans="2:2" ht="15" x14ac:dyDescent="0.25">
      <c r="B834" s="13"/>
    </row>
    <row r="835" spans="2:2" ht="15" x14ac:dyDescent="0.25">
      <c r="B835" s="13"/>
    </row>
    <row r="836" spans="2:2" ht="15" x14ac:dyDescent="0.25">
      <c r="B836" s="13"/>
    </row>
    <row r="837" spans="2:2" ht="15" x14ac:dyDescent="0.25">
      <c r="B837" s="13"/>
    </row>
    <row r="838" spans="2:2" ht="15" x14ac:dyDescent="0.25">
      <c r="B838" s="13"/>
    </row>
    <row r="839" spans="2:2" ht="15" x14ac:dyDescent="0.25">
      <c r="B839" s="13"/>
    </row>
    <row r="840" spans="2:2" ht="15" x14ac:dyDescent="0.25">
      <c r="B840" s="13"/>
    </row>
    <row r="841" spans="2:2" ht="15" x14ac:dyDescent="0.25">
      <c r="B841" s="13"/>
    </row>
    <row r="842" spans="2:2" ht="15" x14ac:dyDescent="0.25">
      <c r="B842" s="13"/>
    </row>
    <row r="843" spans="2:2" ht="15" x14ac:dyDescent="0.25">
      <c r="B843" s="13"/>
    </row>
    <row r="844" spans="2:2" ht="15" x14ac:dyDescent="0.25">
      <c r="B844" s="13"/>
    </row>
    <row r="845" spans="2:2" ht="15" x14ac:dyDescent="0.25">
      <c r="B845" s="13"/>
    </row>
    <row r="846" spans="2:2" ht="15" x14ac:dyDescent="0.25">
      <c r="B846" s="13"/>
    </row>
    <row r="847" spans="2:2" ht="15" x14ac:dyDescent="0.25">
      <c r="B847" s="13"/>
    </row>
    <row r="848" spans="2:2" ht="15" x14ac:dyDescent="0.25">
      <c r="B848" s="13"/>
    </row>
    <row r="849" spans="2:2" ht="15" x14ac:dyDescent="0.25">
      <c r="B849" s="13"/>
    </row>
    <row r="850" spans="2:2" ht="15" x14ac:dyDescent="0.25">
      <c r="B850" s="13"/>
    </row>
    <row r="851" spans="2:2" ht="15" x14ac:dyDescent="0.25">
      <c r="B851" s="13"/>
    </row>
    <row r="852" spans="2:2" ht="15" x14ac:dyDescent="0.25">
      <c r="B852" s="13"/>
    </row>
    <row r="853" spans="2:2" ht="15" x14ac:dyDescent="0.25">
      <c r="B853" s="13"/>
    </row>
    <row r="854" spans="2:2" ht="15" x14ac:dyDescent="0.25">
      <c r="B854" s="13"/>
    </row>
    <row r="855" spans="2:2" ht="15" x14ac:dyDescent="0.25">
      <c r="B855" s="13"/>
    </row>
    <row r="856" spans="2:2" ht="15" x14ac:dyDescent="0.25">
      <c r="B856" s="13"/>
    </row>
    <row r="857" spans="2:2" ht="15" x14ac:dyDescent="0.25">
      <c r="B857" s="13"/>
    </row>
    <row r="858" spans="2:2" ht="15" x14ac:dyDescent="0.25">
      <c r="B858" s="13"/>
    </row>
    <row r="859" spans="2:2" ht="15" x14ac:dyDescent="0.25">
      <c r="B859" s="13"/>
    </row>
    <row r="860" spans="2:2" ht="15" x14ac:dyDescent="0.25">
      <c r="B860" s="13"/>
    </row>
    <row r="861" spans="2:2" ht="15" x14ac:dyDescent="0.25">
      <c r="B861" s="13"/>
    </row>
    <row r="862" spans="2:2" ht="15" x14ac:dyDescent="0.25">
      <c r="B862" s="13"/>
    </row>
    <row r="863" spans="2:2" ht="15" x14ac:dyDescent="0.25">
      <c r="B863" s="13"/>
    </row>
    <row r="864" spans="2:2" ht="15" x14ac:dyDescent="0.25">
      <c r="B864" s="13"/>
    </row>
    <row r="865" spans="2:2" ht="15" x14ac:dyDescent="0.25">
      <c r="B865" s="13"/>
    </row>
    <row r="866" spans="2:2" ht="15" x14ac:dyDescent="0.25">
      <c r="B866" s="13"/>
    </row>
    <row r="867" spans="2:2" ht="15" x14ac:dyDescent="0.25">
      <c r="B867" s="13"/>
    </row>
    <row r="868" spans="2:2" ht="15" x14ac:dyDescent="0.25">
      <c r="B868" s="13"/>
    </row>
    <row r="869" spans="2:2" ht="15" x14ac:dyDescent="0.25">
      <c r="B869" s="13"/>
    </row>
    <row r="870" spans="2:2" ht="15" x14ac:dyDescent="0.25">
      <c r="B870" s="13"/>
    </row>
    <row r="871" spans="2:2" ht="15" x14ac:dyDescent="0.25">
      <c r="B871" s="13"/>
    </row>
    <row r="872" spans="2:2" ht="15" x14ac:dyDescent="0.25">
      <c r="B872" s="13"/>
    </row>
    <row r="873" spans="2:2" ht="15" x14ac:dyDescent="0.25">
      <c r="B873" s="13"/>
    </row>
    <row r="874" spans="2:2" ht="15" x14ac:dyDescent="0.25">
      <c r="B874" s="13"/>
    </row>
    <row r="875" spans="2:2" ht="15" x14ac:dyDescent="0.25">
      <c r="B875" s="13"/>
    </row>
    <row r="876" spans="2:2" ht="15" x14ac:dyDescent="0.25">
      <c r="B876" s="13"/>
    </row>
    <row r="877" spans="2:2" ht="15" x14ac:dyDescent="0.25">
      <c r="B877" s="13"/>
    </row>
    <row r="878" spans="2:2" ht="15" x14ac:dyDescent="0.25">
      <c r="B878" s="13"/>
    </row>
    <row r="879" spans="2:2" ht="15" x14ac:dyDescent="0.25">
      <c r="B879" s="13"/>
    </row>
    <row r="880" spans="2:2" ht="15" x14ac:dyDescent="0.25">
      <c r="B880" s="13"/>
    </row>
    <row r="881" spans="2:2" ht="15" x14ac:dyDescent="0.25">
      <c r="B881" s="13"/>
    </row>
    <row r="882" spans="2:2" ht="15" x14ac:dyDescent="0.25">
      <c r="B882" s="13"/>
    </row>
    <row r="883" spans="2:2" ht="15" x14ac:dyDescent="0.25">
      <c r="B883" s="13"/>
    </row>
    <row r="884" spans="2:2" ht="15" x14ac:dyDescent="0.25">
      <c r="B884" s="13"/>
    </row>
    <row r="885" spans="2:2" ht="15" x14ac:dyDescent="0.25">
      <c r="B885" s="13"/>
    </row>
    <row r="886" spans="2:2" ht="15" x14ac:dyDescent="0.25">
      <c r="B886" s="13"/>
    </row>
    <row r="887" spans="2:2" ht="15" x14ac:dyDescent="0.25">
      <c r="B887" s="13"/>
    </row>
    <row r="888" spans="2:2" ht="15" x14ac:dyDescent="0.25">
      <c r="B888" s="13"/>
    </row>
    <row r="889" spans="2:2" ht="15" x14ac:dyDescent="0.25">
      <c r="B889" s="13"/>
    </row>
    <row r="890" spans="2:2" ht="15" x14ac:dyDescent="0.25">
      <c r="B890" s="13"/>
    </row>
    <row r="891" spans="2:2" ht="15" x14ac:dyDescent="0.25">
      <c r="B891" s="13"/>
    </row>
    <row r="892" spans="2:2" ht="15" x14ac:dyDescent="0.25">
      <c r="B892" s="13"/>
    </row>
    <row r="893" spans="2:2" ht="15" x14ac:dyDescent="0.25">
      <c r="B893" s="13"/>
    </row>
    <row r="894" spans="2:2" ht="15" x14ac:dyDescent="0.25">
      <c r="B894" s="13"/>
    </row>
    <row r="895" spans="2:2" ht="15" x14ac:dyDescent="0.25">
      <c r="B895" s="13"/>
    </row>
    <row r="896" spans="2:2" ht="15" x14ac:dyDescent="0.25">
      <c r="B896" s="13"/>
    </row>
    <row r="897" spans="2:2" ht="15" x14ac:dyDescent="0.25">
      <c r="B897" s="13"/>
    </row>
    <row r="898" spans="2:2" ht="15" x14ac:dyDescent="0.25">
      <c r="B898" s="13"/>
    </row>
    <row r="899" spans="2:2" ht="15" x14ac:dyDescent="0.25">
      <c r="B899" s="13"/>
    </row>
    <row r="900" spans="2:2" ht="15" x14ac:dyDescent="0.25">
      <c r="B900" s="13"/>
    </row>
    <row r="901" spans="2:2" ht="15" x14ac:dyDescent="0.25">
      <c r="B901" s="13"/>
    </row>
    <row r="902" spans="2:2" ht="15" x14ac:dyDescent="0.25">
      <c r="B902" s="13"/>
    </row>
    <row r="903" spans="2:2" ht="15" x14ac:dyDescent="0.25">
      <c r="B903" s="13"/>
    </row>
    <row r="904" spans="2:2" ht="15" x14ac:dyDescent="0.25">
      <c r="B904" s="13"/>
    </row>
    <row r="905" spans="2:2" ht="15" x14ac:dyDescent="0.25">
      <c r="B905" s="13"/>
    </row>
    <row r="906" spans="2:2" ht="15" x14ac:dyDescent="0.25">
      <c r="B906" s="13"/>
    </row>
    <row r="907" spans="2:2" ht="15" x14ac:dyDescent="0.25">
      <c r="B907" s="13"/>
    </row>
    <row r="908" spans="2:2" ht="15" x14ac:dyDescent="0.25">
      <c r="B908" s="13"/>
    </row>
    <row r="909" spans="2:2" ht="15" x14ac:dyDescent="0.25">
      <c r="B909" s="13"/>
    </row>
    <row r="910" spans="2:2" ht="15" x14ac:dyDescent="0.25">
      <c r="B910" s="13"/>
    </row>
    <row r="911" spans="2:2" ht="15" x14ac:dyDescent="0.25">
      <c r="B911" s="13"/>
    </row>
    <row r="912" spans="2:2" ht="15" x14ac:dyDescent="0.25">
      <c r="B912" s="13"/>
    </row>
    <row r="913" spans="2:2" ht="15" x14ac:dyDescent="0.25">
      <c r="B913" s="13"/>
    </row>
    <row r="914" spans="2:2" ht="15" x14ac:dyDescent="0.25">
      <c r="B914" s="13"/>
    </row>
    <row r="915" spans="2:2" ht="15" x14ac:dyDescent="0.25">
      <c r="B915" s="13"/>
    </row>
    <row r="916" spans="2:2" ht="15" x14ac:dyDescent="0.25">
      <c r="B916" s="13"/>
    </row>
    <row r="917" spans="2:2" ht="15" x14ac:dyDescent="0.25">
      <c r="B917" s="13"/>
    </row>
    <row r="918" spans="2:2" ht="15" x14ac:dyDescent="0.25">
      <c r="B918" s="13"/>
    </row>
    <row r="919" spans="2:2" ht="15" x14ac:dyDescent="0.25">
      <c r="B919" s="13"/>
    </row>
    <row r="920" spans="2:2" ht="15" x14ac:dyDescent="0.25">
      <c r="B920" s="13"/>
    </row>
    <row r="921" spans="2:2" ht="15" x14ac:dyDescent="0.25">
      <c r="B921" s="13"/>
    </row>
    <row r="922" spans="2:2" ht="15" x14ac:dyDescent="0.25">
      <c r="B922" s="13"/>
    </row>
    <row r="923" spans="2:2" ht="15" x14ac:dyDescent="0.25">
      <c r="B923" s="13"/>
    </row>
    <row r="924" spans="2:2" ht="15" x14ac:dyDescent="0.25">
      <c r="B924" s="13"/>
    </row>
    <row r="925" spans="2:2" ht="15" x14ac:dyDescent="0.25">
      <c r="B925" s="13"/>
    </row>
    <row r="926" spans="2:2" ht="15" x14ac:dyDescent="0.25">
      <c r="B926" s="13"/>
    </row>
    <row r="927" spans="2:2" ht="15" x14ac:dyDescent="0.25">
      <c r="B927" s="13"/>
    </row>
    <row r="928" spans="2:2" ht="15" x14ac:dyDescent="0.25">
      <c r="B928" s="13"/>
    </row>
    <row r="929" spans="2:2" ht="15" x14ac:dyDescent="0.25">
      <c r="B929" s="13"/>
    </row>
    <row r="930" spans="2:2" ht="15" x14ac:dyDescent="0.25">
      <c r="B930" s="13"/>
    </row>
    <row r="931" spans="2:2" ht="15" x14ac:dyDescent="0.25">
      <c r="B931" s="13"/>
    </row>
    <row r="932" spans="2:2" ht="15" x14ac:dyDescent="0.25">
      <c r="B932" s="13"/>
    </row>
    <row r="933" spans="2:2" ht="15" x14ac:dyDescent="0.25">
      <c r="B933" s="13"/>
    </row>
    <row r="934" spans="2:2" ht="15" x14ac:dyDescent="0.25">
      <c r="B934" s="13"/>
    </row>
    <row r="935" spans="2:2" ht="15" x14ac:dyDescent="0.25">
      <c r="B935" s="13"/>
    </row>
    <row r="936" spans="2:2" ht="15" x14ac:dyDescent="0.25">
      <c r="B936" s="13"/>
    </row>
    <row r="937" spans="2:2" ht="15" x14ac:dyDescent="0.25">
      <c r="B937" s="13"/>
    </row>
    <row r="938" spans="2:2" ht="15" x14ac:dyDescent="0.25">
      <c r="B938" s="13"/>
    </row>
    <row r="939" spans="2:2" ht="15" x14ac:dyDescent="0.25">
      <c r="B939" s="13"/>
    </row>
    <row r="940" spans="2:2" ht="15" x14ac:dyDescent="0.25">
      <c r="B940" s="13"/>
    </row>
    <row r="941" spans="2:2" ht="15" x14ac:dyDescent="0.25">
      <c r="B941" s="13"/>
    </row>
    <row r="942" spans="2:2" ht="15" x14ac:dyDescent="0.25">
      <c r="B942" s="13"/>
    </row>
    <row r="943" spans="2:2" ht="15" x14ac:dyDescent="0.25">
      <c r="B943" s="13"/>
    </row>
    <row r="944" spans="2:2" ht="15" x14ac:dyDescent="0.25">
      <c r="B944" s="13"/>
    </row>
    <row r="945" spans="2:2" ht="15" x14ac:dyDescent="0.25">
      <c r="B945" s="13"/>
    </row>
    <row r="946" spans="2:2" ht="15" x14ac:dyDescent="0.25">
      <c r="B946" s="13"/>
    </row>
    <row r="947" spans="2:2" ht="15" x14ac:dyDescent="0.25">
      <c r="B947" s="13"/>
    </row>
    <row r="948" spans="2:2" ht="15" x14ac:dyDescent="0.25">
      <c r="B948" s="13"/>
    </row>
    <row r="949" spans="2:2" ht="15" x14ac:dyDescent="0.25">
      <c r="B949" s="13"/>
    </row>
    <row r="950" spans="2:2" ht="15" x14ac:dyDescent="0.25">
      <c r="B950" s="13"/>
    </row>
    <row r="951" spans="2:2" ht="15" x14ac:dyDescent="0.25">
      <c r="B951" s="13"/>
    </row>
    <row r="952" spans="2:2" ht="15" x14ac:dyDescent="0.25">
      <c r="B952" s="13"/>
    </row>
    <row r="953" spans="2:2" ht="15" x14ac:dyDescent="0.25">
      <c r="B953" s="13"/>
    </row>
    <row r="954" spans="2:2" ht="15" x14ac:dyDescent="0.25">
      <c r="B954" s="13"/>
    </row>
    <row r="955" spans="2:2" ht="15" x14ac:dyDescent="0.25">
      <c r="B955" s="13"/>
    </row>
    <row r="956" spans="2:2" ht="15" x14ac:dyDescent="0.25">
      <c r="B956" s="13"/>
    </row>
    <row r="957" spans="2:2" ht="15" x14ac:dyDescent="0.25">
      <c r="B957" s="13"/>
    </row>
    <row r="958" spans="2:2" ht="15" x14ac:dyDescent="0.25">
      <c r="B958" s="13"/>
    </row>
    <row r="959" spans="2:2" ht="15" x14ac:dyDescent="0.25">
      <c r="B959" s="13"/>
    </row>
    <row r="960" spans="2:2" ht="15" x14ac:dyDescent="0.25">
      <c r="B960" s="13"/>
    </row>
    <row r="961" spans="2:2" ht="15" x14ac:dyDescent="0.25">
      <c r="B961" s="13"/>
    </row>
    <row r="962" spans="2:2" ht="15" x14ac:dyDescent="0.25">
      <c r="B962" s="13"/>
    </row>
    <row r="963" spans="2:2" ht="15" x14ac:dyDescent="0.25">
      <c r="B963" s="13"/>
    </row>
    <row r="964" spans="2:2" ht="15" x14ac:dyDescent="0.25">
      <c r="B964" s="13"/>
    </row>
    <row r="965" spans="2:2" ht="15" x14ac:dyDescent="0.25">
      <c r="B965" s="13"/>
    </row>
    <row r="966" spans="2:2" ht="15" x14ac:dyDescent="0.25">
      <c r="B966" s="13"/>
    </row>
    <row r="967" spans="2:2" ht="15" x14ac:dyDescent="0.25">
      <c r="B967" s="13"/>
    </row>
    <row r="968" spans="2:2" ht="15" x14ac:dyDescent="0.25">
      <c r="B968" s="13"/>
    </row>
    <row r="969" spans="2:2" ht="15" x14ac:dyDescent="0.25">
      <c r="B969" s="13"/>
    </row>
    <row r="970" spans="2:2" ht="15" x14ac:dyDescent="0.25">
      <c r="B970" s="13"/>
    </row>
    <row r="971" spans="2:2" ht="15" x14ac:dyDescent="0.25">
      <c r="B971" s="13"/>
    </row>
    <row r="972" spans="2:2" ht="15" x14ac:dyDescent="0.25">
      <c r="B972" s="13"/>
    </row>
    <row r="973" spans="2:2" ht="15" x14ac:dyDescent="0.25">
      <c r="B973" s="13"/>
    </row>
    <row r="974" spans="2:2" ht="15" x14ac:dyDescent="0.25">
      <c r="B974" s="13"/>
    </row>
    <row r="975" spans="2:2" ht="15" x14ac:dyDescent="0.25">
      <c r="B975" s="13"/>
    </row>
    <row r="976" spans="2:2" ht="15" x14ac:dyDescent="0.25">
      <c r="B976" s="13"/>
    </row>
    <row r="977" spans="2:2" ht="15" x14ac:dyDescent="0.25">
      <c r="B977" s="13"/>
    </row>
    <row r="978" spans="2:2" ht="15" x14ac:dyDescent="0.25">
      <c r="B978" s="13"/>
    </row>
    <row r="979" spans="2:2" ht="15" x14ac:dyDescent="0.25">
      <c r="B979" s="13"/>
    </row>
    <row r="980" spans="2:2" ht="15" x14ac:dyDescent="0.25">
      <c r="B980" s="13"/>
    </row>
    <row r="981" spans="2:2" ht="15" x14ac:dyDescent="0.25">
      <c r="B981" s="13"/>
    </row>
    <row r="982" spans="2:2" ht="15" x14ac:dyDescent="0.25">
      <c r="B982" s="13"/>
    </row>
    <row r="983" spans="2:2" ht="15" x14ac:dyDescent="0.25">
      <c r="B983" s="13"/>
    </row>
    <row r="984" spans="2:2" ht="15" x14ac:dyDescent="0.25">
      <c r="B984" s="13"/>
    </row>
    <row r="985" spans="2:2" ht="15" x14ac:dyDescent="0.25">
      <c r="B985" s="13"/>
    </row>
    <row r="986" spans="2:2" ht="15" x14ac:dyDescent="0.25">
      <c r="B986" s="13"/>
    </row>
    <row r="987" spans="2:2" ht="15" x14ac:dyDescent="0.25">
      <c r="B987" s="13"/>
    </row>
    <row r="988" spans="2:2" ht="15" x14ac:dyDescent="0.25">
      <c r="B988" s="13"/>
    </row>
    <row r="989" spans="2:2" ht="15" x14ac:dyDescent="0.25">
      <c r="B989" s="13"/>
    </row>
    <row r="990" spans="2:2" ht="15" x14ac:dyDescent="0.25">
      <c r="B990" s="13"/>
    </row>
    <row r="991" spans="2:2" ht="15" x14ac:dyDescent="0.25">
      <c r="B991" s="13"/>
    </row>
  </sheetData>
  <sheetProtection sheet="1" objects="1" scenarios="1"/>
  <mergeCells count="22">
    <mergeCell ref="D4:F4"/>
    <mergeCell ref="B4:B5"/>
    <mergeCell ref="A4:A5"/>
    <mergeCell ref="H10:I10"/>
    <mergeCell ref="H9:I9"/>
    <mergeCell ref="H8:I8"/>
    <mergeCell ref="H7:I7"/>
    <mergeCell ref="H6:I6"/>
    <mergeCell ref="H4:I5"/>
    <mergeCell ref="A29:N29"/>
    <mergeCell ref="A28:N28"/>
    <mergeCell ref="A27:N27"/>
    <mergeCell ref="A26:N26"/>
    <mergeCell ref="D15:F15"/>
    <mergeCell ref="A17:N17"/>
    <mergeCell ref="A25:N25"/>
    <mergeCell ref="A11:B12"/>
    <mergeCell ref="H15:I15"/>
    <mergeCell ref="H14:I14"/>
    <mergeCell ref="H13:I13"/>
    <mergeCell ref="H12:I12"/>
    <mergeCell ref="H11:I11"/>
  </mergeCells>
  <pageMargins left="0.7" right="0.7" top="0.75" bottom="0.75" header="0.3" footer="0.3"/>
  <pageSetup orientation="portrait" horizontalDpi="4294967294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LIST with COORDINATES</vt:lpstr>
      <vt:lpstr>UPDATED BANDWIDTH ESTIMATES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Nkanaunena, Kondwani (CDC/CGH/DGHT)</dc:creator>
  <cp:keywords/>
  <dc:description/>
  <cp:lastModifiedBy>Frank Teddy</cp:lastModifiedBy>
  <cp:revision/>
  <dcterms:created xsi:type="dcterms:W3CDTF">2019-08-28T07:18:05Z</dcterms:created>
  <dcterms:modified xsi:type="dcterms:W3CDTF">2020-01-13T04:18:44Z</dcterms:modified>
  <cp:category/>
  <cp:contentStatus/>
</cp:coreProperties>
</file>